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702" activeTab="1"/>
  </bookViews>
  <sheets>
    <sheet name="4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'4'!$A$1:$D$82</definedName>
  </definedNames>
  <calcPr fullCalcOnLoad="1"/>
</workbook>
</file>

<file path=xl/sharedStrings.xml><?xml version="1.0" encoding="utf-8"?>
<sst xmlns="http://schemas.openxmlformats.org/spreadsheetml/2006/main" count="673" uniqueCount="256">
  <si>
    <t>ВСЕГО РАСХОДОВ</t>
  </si>
  <si>
    <t>3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</si>
  <si>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</si>
  <si>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</si>
  <si>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</si>
  <si>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</si>
  <si>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</si>
  <si>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</si>
  <si>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Водное хозяйство</t>
  </si>
  <si>
    <t>Культура</t>
  </si>
  <si>
    <t>Резервные фонды органов местного самоуправления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</si>
  <si>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</si>
  <si>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</si>
  <si>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Другие вопросы в области физической культуры и спорта</t>
  </si>
  <si>
    <t>Наименование расхода</t>
  </si>
  <si>
    <t>Сумма на год</t>
  </si>
  <si>
    <t>(руб.)</t>
  </si>
  <si>
    <t>Код по бюджетной классификации</t>
  </si>
  <si>
    <t>Кассовое исполнение</t>
  </si>
  <si>
    <t>Прочие работы, услуги</t>
  </si>
  <si>
    <t>Увеличение стоимости материальных запасов</t>
  </si>
  <si>
    <t>Увеличение стоимости основных средств</t>
  </si>
  <si>
    <t>809 0801 4429900 244 226</t>
  </si>
  <si>
    <t>809 0801 4429900 244 290</t>
  </si>
  <si>
    <t>809 0801 4429900 244 340</t>
  </si>
  <si>
    <t>809 1102 5129700 244 310</t>
  </si>
  <si>
    <t>Перечисления другим бюджетам бюджетной системы Российской Федерации</t>
  </si>
  <si>
    <t>КУЛЬТУРА, КИНЕМАТОГРАФИЯ</t>
  </si>
  <si>
    <t>Администрация Кырлыкского сельского поселения</t>
  </si>
  <si>
    <t>802 0000 0000000 000 000</t>
  </si>
  <si>
    <t>802 0100 0000000 000 000</t>
  </si>
  <si>
    <t>802 0203 0000000 000 000</t>
  </si>
  <si>
    <t>802 0800 0000000 000 000</t>
  </si>
  <si>
    <t>802 0801 0000000 000 000</t>
  </si>
  <si>
    <t>802 1100 0000000 000 000</t>
  </si>
  <si>
    <t>БЛАГОУСТРОЙСТВО</t>
  </si>
  <si>
    <t>802  0409 000000 000 000</t>
  </si>
  <si>
    <t>802 0503 000000 000 000</t>
  </si>
  <si>
    <t>802 0502 000000 000 000</t>
  </si>
  <si>
    <t>802  0406 000000 000 000</t>
  </si>
  <si>
    <t>802 0801 0121002 000 000</t>
  </si>
  <si>
    <t>Фонд оплаты труда государственных(муниципальных)органов</t>
  </si>
  <si>
    <t>802 0102 9900002100 121</t>
  </si>
  <si>
    <t>802 0102 9900002100 129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</si>
  <si>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</si>
  <si>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803 0104 990А002110 121 </t>
  </si>
  <si>
    <t>802 0102 9900002 000 000</t>
  </si>
  <si>
    <t>Закупка товаров,работ и услуг в сфере информационно-коммуникационных технологий</t>
  </si>
  <si>
    <t>Прочая закупка товаров,работ и услуг для обеспечения государственных(муницпальных)нужд</t>
  </si>
  <si>
    <t>Уплата прочих налогов,сборов</t>
  </si>
  <si>
    <t>Уплата иных платежей</t>
  </si>
  <si>
    <t>802 0111 990000Ш200 870</t>
  </si>
  <si>
    <t>802 0203 9900018110 121</t>
  </si>
  <si>
    <t>802 0203 9900018110 129</t>
  </si>
  <si>
    <t>802 0203 9900018110 244</t>
  </si>
  <si>
    <t>802 0503 0110100190 244</t>
  </si>
  <si>
    <t>802 0801 0120001М01 540</t>
  </si>
  <si>
    <t>802 0801 0120101190 244</t>
  </si>
  <si>
    <t>Обеспечивающая подпрограмма "Повышение эффективности управления в администрации Кырлыкского сельского поселения"</t>
  </si>
  <si>
    <t>Подпрограмма "Устойчивое развитие систем жизнеобеспечения"</t>
  </si>
  <si>
    <t>802  0309 0110300190 244</t>
  </si>
  <si>
    <t>802 0406 0110400190 244</t>
  </si>
  <si>
    <t>802 0409 0110500Д00 244</t>
  </si>
  <si>
    <t>Основное мероприятие"Развитие и модернизация инфраструктуры по хранению и переработки ТБО и ЖБО МО Кырлыкское сельское поселение</t>
  </si>
  <si>
    <t>802 0502 0110200 000 000</t>
  </si>
  <si>
    <t>802 0502 0110200190 244</t>
  </si>
  <si>
    <t>802 0503 0110100 000 000</t>
  </si>
  <si>
    <t>Основное мероприятие "Повышения уровня благоустройства территории Кырлыкского сельского поселения</t>
  </si>
  <si>
    <t>Подпрограмма "Развитие социально-культурной сферы"</t>
  </si>
  <si>
    <t>Основное мероприятие "Развитие культуры и молодежной политики"</t>
  </si>
  <si>
    <t>Основное мероприятие "Развитие физической культуры и спорта"</t>
  </si>
  <si>
    <t>802 1105 0000000 000 000</t>
  </si>
  <si>
    <t>802 1105 0120200 000 000</t>
  </si>
  <si>
    <t>802 1105 01202001110 121</t>
  </si>
  <si>
    <t>802 1105 01202001110 129</t>
  </si>
  <si>
    <t>802 1105 01202001190 244</t>
  </si>
  <si>
    <t>Подпрограмма "Развитие транспортной инфраструктуры МО Усть-Канский район"</t>
  </si>
  <si>
    <t>802 0801 0120101190 852</t>
  </si>
  <si>
    <t>802 0801 0120101190 853</t>
  </si>
  <si>
    <t>802 1105 01202S8500 121</t>
  </si>
  <si>
    <t>802 1105 01202S8500 129</t>
  </si>
  <si>
    <t>КОММУНАЛЬНОЕ ХОЗЯЙСТВО</t>
  </si>
  <si>
    <t>802 0104 0000000 000 000</t>
  </si>
  <si>
    <t>НАЦИОНАЛЬНАЯ ОБОРОНА</t>
  </si>
  <si>
    <t>802 0200 0000000 000 000</t>
  </si>
  <si>
    <t>802  0300 000000 000 000</t>
  </si>
  <si>
    <t>802  0400 000000 000 000</t>
  </si>
  <si>
    <t>НАЦИОНАЛЬНАЯ ЭКОНОМИКА</t>
  </si>
  <si>
    <t>ДОРОЖНОЕ ХОЗЯЙСТВО (ДОРОЖНЫЕ ФОНДЫ)</t>
  </si>
  <si>
    <t>802  0500  000000 000 000</t>
  </si>
  <si>
    <t>802 0104 010Я002 000 000</t>
  </si>
  <si>
    <t xml:space="preserve">802 0104 010Я002110 121 </t>
  </si>
  <si>
    <t>802 0104 010Я002110 129</t>
  </si>
  <si>
    <t>802 0104 010Я002190 242</t>
  </si>
  <si>
    <t xml:space="preserve">802 0104 010Я0S8500 121 </t>
  </si>
  <si>
    <t xml:space="preserve">802 0104 010Я0S8500 129 </t>
  </si>
  <si>
    <t>802 0113 9900002190 244</t>
  </si>
  <si>
    <t>802 0113 9900002190 242</t>
  </si>
  <si>
    <t>802 0113 000000000 000</t>
  </si>
  <si>
    <t>Другие общегосударственные вопросы</t>
  </si>
  <si>
    <t>Другие вопросы в области национальной экономики</t>
  </si>
  <si>
    <t>802  0502  000000  000  000</t>
  </si>
  <si>
    <t>802 0412 0000000000 000</t>
  </si>
  <si>
    <t>802 0106 0000000 000 000</t>
  </si>
  <si>
    <t>802 0106 9900002К00 540</t>
  </si>
  <si>
    <t>Осуществление функции финансового надзора(контроля) в соответствии с бюджетнвм законодательством РФ</t>
  </si>
  <si>
    <t>Иные межбюджетные трансферты</t>
  </si>
  <si>
    <t>802 0409 0110500Д00 247</t>
  </si>
  <si>
    <t>Закупка энергетических товаров</t>
  </si>
  <si>
    <t>802 0113 010Я0S9600 242</t>
  </si>
  <si>
    <t>802 0113 9900045300 244</t>
  </si>
  <si>
    <t>802 0104 010Я002190 852</t>
  </si>
  <si>
    <t>802 0104 010Я002190 853</t>
  </si>
  <si>
    <t>802 0412 99 0 00 01 Ф00 540</t>
  </si>
  <si>
    <t>802 0503 011F2 55550 244</t>
  </si>
  <si>
    <t>802 0801 0120101190 247</t>
  </si>
  <si>
    <t>Приложение 4
к решению "Об исполнении бюджета МО Кырлыкское сельское поселение за 2022 год "</t>
  </si>
  <si>
    <t xml:space="preserve">Исполнение расходов бюджета по ведомственной структуре расходов МО Кырлыкское сельское поселение за 2022 год </t>
  </si>
  <si>
    <t>Ведомственная структура расходов бюджета муниципального образования "Кырлыкское сельское поселение" на 2022 год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</si>
  <si>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</si>
  <si>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</si>
  <si>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</si>
  <si>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</si>
  <si>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</si>
  <si>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</si>
  <si>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4</t>
  </si>
  <si>
    <t>5</t>
  </si>
  <si>
    <t>6</t>
  </si>
  <si>
    <t>7</t>
  </si>
  <si>
    <t>802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</si>
  <si>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</si>
  <si>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</si>
  <si>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</si>
  <si>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</si>
  <si>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Обеспечивающая подпрограмма "Повышение эффективности управления в администрации Кырлыкского сельского поселения"</t>
  </si>
  <si>
    <t>99 0 00 0 2000</t>
  </si>
  <si>
    <t>Глава муниципального образование Кырлыкское сельское поселение</t>
  </si>
  <si>
    <t>Расходы на выплаты персоналу государственных (муниципальных) органов</t>
  </si>
  <si>
    <t>99 0 00 0 2100</t>
  </si>
  <si>
    <t>100</t>
  </si>
  <si>
    <t>Фонд оплаты труда государственных (муниципальных) органов</t>
  </si>
  <si>
    <t>99 0 00 0 2110</t>
  </si>
  <si>
    <t>121</t>
  </si>
  <si>
    <t>Взносы по обязательному социальному страхованию на  выплаты денежного содержания  и иные выплаты  работникам государственных 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</si>
  <si>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</si>
  <si>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  и местных администраций</t>
  </si>
  <si>
    <t>04</t>
  </si>
  <si>
    <t>01 0 Я0 00000</t>
  </si>
  <si>
    <t>Материально-техническое обеспечение администрации Кырлыкского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</si>
  <si>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</si>
  <si>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01 0 Я0 02110</t>
  </si>
  <si>
    <t>01 0 Я0 S8500</t>
  </si>
  <si>
    <t>Расходы на обеспечение функций администрации Кырлыкского сельского поселения</t>
  </si>
  <si>
    <t>01 0 Я0 02190</t>
  </si>
  <si>
    <t>Закупка товаров, работ, услуг в сфере информационно-коммуникационных технологий</t>
  </si>
  <si>
    <t>01 0 Я0 S9600</t>
  </si>
  <si>
    <t>242</t>
  </si>
  <si>
    <t>Уплата прочих налогов, сборов</t>
  </si>
  <si>
    <t>010Я002190</t>
  </si>
  <si>
    <t>852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</si>
  <si>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</si>
  <si>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</si>
  <si>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</si>
  <si>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 0 Я0 02100</t>
  </si>
  <si>
    <t>00</t>
  </si>
  <si>
    <t>Иные межбюджетные трансферты передаваемые бюджету муниципального района  на финансовое обеспечение полномочий по внутреннему финансовому контролю</t>
  </si>
  <si>
    <t>01 0 Я0 10 190</t>
  </si>
  <si>
    <t>540</t>
  </si>
  <si>
    <t>Резервные фонды</t>
  </si>
  <si>
    <t>11</t>
  </si>
  <si>
    <t>Резервный фонд сельского поселения</t>
  </si>
  <si>
    <t>990000Ш200</t>
  </si>
  <si>
    <t>Резервные средства</t>
  </si>
  <si>
    <t>870</t>
  </si>
  <si>
    <t>13</t>
  </si>
  <si>
    <t>Субвенция на осуществление государственных полномочий Республики Алтай в области законодательства об административных правонарушениях</t>
  </si>
  <si>
    <t>99 0 0045300</t>
  </si>
  <si>
    <t>000</t>
  </si>
  <si>
    <t>Иные закупки товаров, работ и услуг для обеспечения государственных (муниципальных) нужд</t>
  </si>
  <si>
    <t>244</t>
  </si>
  <si>
    <t>9900002190</t>
  </si>
  <si>
    <t>Прочая закупка товаров, работ и услуг</t>
  </si>
  <si>
    <t>Национальная оборона</t>
  </si>
  <si>
    <t>03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</si>
  <si>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</si>
  <si>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99 0 0051180</t>
  </si>
  <si>
    <t xml:space="preserve">Фонд оплаты труда государственных (муниципальных) органов </t>
  </si>
  <si>
    <t>Прочая закупка товаров, работ и услуг для обеспечения государственных (муниципальных) нужд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</si>
  <si>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</si>
  <si>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</si>
  <si>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</si>
  <si>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01 1 03 00000</t>
  </si>
  <si>
    <t>Подпрограмма "Устойчивое развитие систем жизнеобеспечения</t>
  </si>
  <si>
    <t>Основное мероприятия "Защита населения и территории от чрезвычайных ситуаций природного и техногенного характера, пожарная безопасность"</t>
  </si>
  <si>
    <t>01 1 03 00190</t>
  </si>
  <si>
    <t>Организация мероприятий по защите населения и территории МО Кырлыкское сельское поселение</t>
  </si>
  <si>
    <t>Национальная экономика</t>
  </si>
  <si>
    <t>01 1 04 00000</t>
  </si>
  <si>
    <t>Основное мероприятие"Развитие и модернизация инженерной инфраструктуры для защиты населения от наводнений МО Кырлыкское сельское поселение</t>
  </si>
  <si>
    <t>01 1 04 00100</t>
  </si>
  <si>
    <t>01 1 04 00190</t>
  </si>
  <si>
    <t>Дорожное хозяйство (дорожные фонды)</t>
  </si>
  <si>
    <t>09</t>
  </si>
  <si>
    <t>04 1 04 Д0100</t>
  </si>
  <si>
    <t>240</t>
  </si>
  <si>
    <t>04 1 04 Д0190</t>
  </si>
  <si>
    <t>243</t>
  </si>
  <si>
    <t>Дорожные хозяйство (дорожные фонды)</t>
  </si>
  <si>
    <t>Развитие транспортной инфраструктуры МО "Усть-Канский район (аймака)"</t>
  </si>
  <si>
    <t>01 1 0500Д00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</si>
  <si>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</si>
  <si>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</si>
  <si>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01 1 05 00Д00</t>
  </si>
  <si>
    <t>247</t>
  </si>
  <si>
    <t>12</t>
  </si>
  <si>
    <t xml:space="preserve"> Передача полномочий по решению вопросов местного значения.</t>
  </si>
  <si>
    <t>99 0 00 01Ф00</t>
  </si>
  <si>
    <t>Жилищно-коммунальное хозяйство</t>
  </si>
  <si>
    <t>05</t>
  </si>
  <si>
    <t>Коммунальное хозяйство</t>
  </si>
  <si>
    <t>01 1 02 00000</t>
  </si>
  <si>
    <t>Основные меропритие "Развитие и модернизация инфраструктуры по хранению и переработки ТБО и ЖБО МО Кырлыкское сельское поселение</t>
  </si>
  <si>
    <t>01 1 02 00100</t>
  </si>
  <si>
    <t>01 1 02 00190</t>
  </si>
  <si>
    <t>Благоустройство</t>
  </si>
  <si>
    <t>01 1 01 00000</t>
  </si>
  <si>
    <t>Основное мероприятие "Повышение уровня благоустройства территории Кырлыкского сельского поселения"</t>
  </si>
  <si>
    <t>01 1 01 00100</t>
  </si>
  <si>
    <t>01 1 01 00190</t>
  </si>
  <si>
    <t>Формирование современной городской среды</t>
  </si>
  <si>
    <t>011F255550</t>
  </si>
  <si>
    <t>Культура, кинемотография</t>
  </si>
  <si>
    <t>08</t>
  </si>
  <si>
    <t>01 2 01 00000</t>
  </si>
  <si>
    <t>01 2 01 01000</t>
  </si>
  <si>
    <t xml:space="preserve">Предоставление культурно-досуговых услуг </t>
  </si>
  <si>
    <t>01 2 01 01100</t>
  </si>
  <si>
    <t>01 2 01 01190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</si>
  <si>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</si>
  <si>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</si>
  <si>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</si>
  <si>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Кырлыкского сельского поселения  «Комплексное развитие территории сельского поселения»</t>
  </si>
  <si>
    <t>01 2 0001М01</t>
  </si>
  <si>
    <t>500</t>
  </si>
  <si>
    <t>Физическая культура и спорт</t>
  </si>
  <si>
    <t>01 2 02 00 000</t>
  </si>
  <si>
    <t>01 2 02 01 110</t>
  </si>
  <si>
    <t>01 2 02 S8 500</t>
  </si>
  <si>
    <t>01 2 02 01 190</t>
  </si>
  <si>
    <t>Условно утверждаемые расходы</t>
  </si>
  <si>
    <t>99</t>
  </si>
  <si>
    <t>99 0 9999</t>
  </si>
  <si>
    <t>999</t>
  </si>
  <si>
    <t>Приложение 4 к решению "Об исполнении бюджета МО Кырлыкского сельского поселение за 2022год"</t>
  </si>
  <si>
    <t>(руб)</t>
  </si>
  <si>
    <t>кассовое исполнение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</si>
</sst>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 Cyr"/>
      <family val="0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73" fontId="4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49" fontId="7" fillId="24" borderId="15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3" fontId="30" fillId="0" borderId="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2" fillId="24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2" fontId="6" fillId="25" borderId="10" xfId="0" applyNumberFormat="1" applyFont="1" applyFill="1" applyBorder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1" fontId="6" fillId="0" borderId="10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2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2" fontId="6" fillId="0" borderId="19" xfId="0" applyNumberFormat="1" applyFont="1" applyFill="1" applyBorder="1" applyAlignment="1">
      <alignment horizontal="center" vertical="top" wrapText="1"/>
    </xf>
    <xf numFmtId="49" fontId="2" fillId="24" borderId="15" xfId="0" applyNumberFormat="1" applyFont="1" applyFill="1" applyBorder="1" applyAlignment="1">
      <alignment horizontal="center" wrapText="1"/>
    </xf>
    <xf numFmtId="49" fontId="2" fillId="25" borderId="1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 indent="6"/>
    </xf>
    <xf numFmtId="0" fontId="3" fillId="0" borderId="0" xfId="0" applyFont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20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justify" vertical="top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3" fontId="31" fillId="0" borderId="10" xfId="0" applyNumberFormat="1" applyFont="1" applyFill="1" applyBorder="1" applyAlignment="1">
      <alignment horizontal="center" vertical="center" wrapText="1"/>
    </xf>
    <xf numFmtId="0" fontId="31" fillId="25" borderId="10" xfId="54" applyFont="1" applyFill="1" applyBorder="1" applyAlignment="1">
      <alignment wrapText="1"/>
      <protection/>
    </xf>
    <xf numFmtId="49" fontId="34" fillId="0" borderId="10" xfId="0" applyNumberFormat="1" applyFont="1" applyFill="1" applyBorder="1" applyAlignment="1">
      <alignment horizontal="justify" vertical="top" wrapText="1"/>
    </xf>
    <xf numFmtId="0" fontId="34" fillId="0" borderId="10" xfId="0" applyFont="1" applyFill="1" applyBorder="1" applyAlignment="1">
      <alignment horizontal="justify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34" fillId="25" borderId="10" xfId="53" applyNumberFormat="1" applyFont="1" applyFill="1" applyBorder="1" applyAlignment="1">
      <alignment horizontal="left" vertical="center" wrapText="1"/>
      <protection/>
    </xf>
    <xf numFmtId="0" fontId="31" fillId="25" borderId="10" xfId="53" applyNumberFormat="1" applyFont="1" applyFill="1" applyBorder="1" applyAlignment="1">
      <alignment horizontal="left" vertical="center" wrapText="1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justify" wrapText="1"/>
    </xf>
    <xf numFmtId="0" fontId="34" fillId="0" borderId="10" xfId="0" applyFont="1" applyFill="1" applyBorder="1" applyAlignment="1">
      <alignment horizontal="justify" vertical="center" wrapText="1"/>
    </xf>
    <xf numFmtId="49" fontId="34" fillId="25" borderId="21" xfId="0" applyNumberFormat="1" applyFont="1" applyFill="1" applyBorder="1" applyAlignment="1">
      <alignment horizontal="left" wrapText="1"/>
    </xf>
    <xf numFmtId="49" fontId="34" fillId="25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left" wrapText="1"/>
    </xf>
    <xf numFmtId="0" fontId="39" fillId="25" borderId="0" xfId="0" applyFont="1" applyFill="1" applyAlignment="1">
      <alignment horizontal="left" wrapText="1"/>
    </xf>
    <xf numFmtId="49" fontId="38" fillId="25" borderId="22" xfId="0" applyNumberFormat="1" applyFont="1" applyFill="1" applyBorder="1" applyAlignment="1">
      <alignment horizontal="center" wrapText="1"/>
    </xf>
    <xf numFmtId="49" fontId="38" fillId="25" borderId="22" xfId="0" applyNumberFormat="1" applyFont="1" applyFill="1" applyBorder="1" applyAlignment="1">
      <alignment horizontal="center" vertical="top" wrapText="1"/>
    </xf>
    <xf numFmtId="49" fontId="38" fillId="0" borderId="21" xfId="0" applyNumberFormat="1" applyFont="1" applyBorder="1" applyAlignment="1">
      <alignment horizontal="center" wrapText="1"/>
    </xf>
    <xf numFmtId="49" fontId="38" fillId="0" borderId="21" xfId="0" applyNumberFormat="1" applyFont="1" applyBorder="1" applyAlignment="1">
      <alignment horizontal="center" vertical="top" wrapText="1"/>
    </xf>
    <xf numFmtId="0" fontId="38" fillId="0" borderId="21" xfId="0" applyFont="1" applyBorder="1" applyAlignment="1">
      <alignment horizontal="left" wrapText="1"/>
    </xf>
    <xf numFmtId="0" fontId="31" fillId="0" borderId="10" xfId="0" applyFont="1" applyFill="1" applyBorder="1" applyAlignment="1">
      <alignment horizontal="justify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justify" vertical="center" wrapText="1"/>
    </xf>
    <xf numFmtId="0" fontId="34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justify" wrapText="1"/>
    </xf>
    <xf numFmtId="0" fontId="31" fillId="25" borderId="10" xfId="0" applyFont="1" applyFill="1" applyBorder="1" applyAlignment="1">
      <alignment horizontal="justify" vertical="center" wrapText="1" shrinkToFit="1"/>
    </xf>
    <xf numFmtId="49" fontId="33" fillId="25" borderId="10" xfId="0" applyNumberFormat="1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justify" vertical="center" wrapText="1" shrinkToFit="1"/>
    </xf>
    <xf numFmtId="49" fontId="31" fillId="24" borderId="10" xfId="0" applyNumberFormat="1" applyFont="1" applyFill="1" applyBorder="1" applyAlignment="1">
      <alignment horizontal="center" vertical="center" shrinkToFit="1"/>
    </xf>
    <xf numFmtId="49" fontId="34" fillId="24" borderId="10" xfId="0" applyNumberFormat="1" applyFont="1" applyFill="1" applyBorder="1" applyAlignment="1">
      <alignment horizontal="center" vertical="center" shrinkToFit="1"/>
    </xf>
    <xf numFmtId="0" fontId="34" fillId="24" borderId="10" xfId="0" applyFont="1" applyFill="1" applyBorder="1" applyAlignment="1">
      <alignment horizontal="justify" vertical="center" wrapText="1"/>
    </xf>
    <xf numFmtId="0" fontId="31" fillId="24" borderId="10" xfId="0" applyFont="1" applyFill="1" applyBorder="1" applyAlignment="1">
      <alignment horizontal="justify" vertical="center" wrapText="1"/>
    </xf>
    <xf numFmtId="49" fontId="38" fillId="0" borderId="0" xfId="0" applyNumberFormat="1" applyFont="1" applyBorder="1" applyAlignment="1">
      <alignment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34" fillId="0" borderId="0" xfId="0" applyNumberFormat="1" applyFont="1" applyAlignment="1">
      <alignment horizontal="right" vertical="distributed"/>
    </xf>
    <xf numFmtId="0" fontId="32" fillId="0" borderId="0" xfId="0" applyFont="1" applyAlignment="1">
      <alignment horizontal="right" vertical="distributed"/>
    </xf>
    <xf numFmtId="0" fontId="34" fillId="0" borderId="0" xfId="0" applyFont="1" applyAlignment="1">
      <alignment horizontal="center" vertical="top" wrapText="1"/>
    </xf>
    <xf numFmtId="49" fontId="33" fillId="0" borderId="0" xfId="0" applyNumberFormat="1" applyFont="1" applyAlignment="1">
      <alignment horizontal="center" vertical="top" wrapText="1"/>
    </xf>
    <xf numFmtId="0" fontId="34" fillId="0" borderId="0" xfId="0" applyFont="1" applyAlignment="1">
      <alignment horizontal="right" wrapText="1"/>
    </xf>
    <xf numFmtId="0" fontId="34" fillId="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31" fillId="0" borderId="23" xfId="0" applyNumberFormat="1" applyFont="1" applyFill="1" applyBorder="1" applyAlignment="1">
      <alignment horizontal="center" vertical="center" wrapText="1"/>
    </xf>
    <xf numFmtId="2" fontId="34" fillId="0" borderId="23" xfId="0" applyNumberFormat="1" applyFont="1" applyFill="1" applyBorder="1" applyAlignment="1">
      <alignment horizontal="center" vertical="center" wrapText="1"/>
    </xf>
    <xf numFmtId="0" fontId="34" fillId="25" borderId="10" xfId="54" applyFont="1" applyFill="1" applyBorder="1" applyAlignment="1">
      <alignment wrapText="1"/>
      <protection/>
    </xf>
    <xf numFmtId="1" fontId="34" fillId="0" borderId="1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top" wrapText="1"/>
    </xf>
    <xf numFmtId="2" fontId="38" fillId="0" borderId="10" xfId="0" applyNumberFormat="1" applyFont="1" applyBorder="1" applyAlignment="1">
      <alignment horizontal="center" vertical="top" wrapText="1"/>
    </xf>
    <xf numFmtId="2" fontId="33" fillId="0" borderId="23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1" fillId="0" borderId="23" xfId="0" applyNumberFormat="1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6-17 вед" xfId="53"/>
    <cellStyle name="Обычный_ПРИЛ 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&#1099;\&#1074;&#1085;&#1077;&#1089;&#1077;&#1085;&#1080;&#1077;%20&#1080;&#1079;&#1084;&#1077;&#1085;&#1077;&#1085;&#1080;&#1081;%202022\&#1074;&#1085;&#1077;&#1089;&#1077;&#1085;&#1080;&#1077;%20&#1080;&#1079;&#1084;&#1077;&#1085;&#1077;&#1085;&#1080;&#1081;%202022%20&#1075;%20&#1086;&#1090;%2027&#1076;&#1077;&#1082;&#1072;&#1073;&#1088;&#1103;%20%202022%20&#8212;%20&#1082;&#1086;&#1087;&#1080;&#1103;\&#1087;&#1088;&#1080;&#1083;&#1086;&#1078;&#1077;&#1085;&#1080;&#1103;%20&#1091;&#1090;&#1086;&#1095;&#1085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7"/>
      <sheetName val="9"/>
      <sheetName val="11"/>
      <sheetName val="13-14"/>
    </sheetNames>
    <sheetDataSet>
      <sheetData sheetId="2">
        <row r="16">
          <cell r="I16">
            <v>0</v>
          </cell>
          <cell r="J16">
            <v>0</v>
          </cell>
        </row>
        <row r="23">
          <cell r="I23">
            <v>0</v>
          </cell>
          <cell r="J23">
            <v>0</v>
          </cell>
        </row>
        <row r="32">
          <cell r="B32" t="str">
            <v>Другие общегосударственные вопросы</v>
          </cell>
        </row>
        <row r="52">
          <cell r="I52">
            <v>0</v>
          </cell>
          <cell r="J52">
            <v>0</v>
          </cell>
        </row>
        <row r="57">
          <cell r="I57">
            <v>0</v>
          </cell>
          <cell r="J57">
            <v>0</v>
          </cell>
        </row>
        <row r="91">
          <cell r="I91">
            <v>0</v>
          </cell>
          <cell r="J91">
            <v>0</v>
          </cell>
        </row>
        <row r="92">
          <cell r="I92">
            <v>0</v>
          </cell>
          <cell r="J92">
            <v>0</v>
          </cell>
        </row>
        <row r="93">
          <cell r="I93">
            <v>0</v>
          </cell>
          <cell r="J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view="pageBreakPreview" zoomScaleNormal="90" zoomScaleSheetLayoutView="100" workbookViewId="0" topLeftCell="A1">
      <selection activeCell="M5" sqref="M5"/>
    </sheetView>
  </sheetViews>
  <sheetFormatPr defaultColWidth="9.00390625" defaultRowHeight="12.75"/>
  <cols>
    <col min="1" max="1" width="28.75390625" style="6" customWidth="1"/>
    <col min="2" max="2" width="50.875" style="7" customWidth="1"/>
    <col min="3" max="3" width="19.375" style="25" customWidth="1"/>
    <col min="4" max="4" width="17.875" style="25" customWidth="1"/>
    <col min="5" max="5" width="0.2421875" style="25" customWidth="1"/>
    <col min="6" max="6" width="8.625" style="25" hidden="1" customWidth="1"/>
    <col min="7" max="7" width="4.875" style="25" hidden="1" customWidth="1"/>
    <col min="8" max="8" width="10.75390625" style="25" hidden="1" customWidth="1"/>
    <col min="9" max="9" width="13.375" style="25" hidden="1" customWidth="1"/>
    <col min="10" max="10" width="9.625" style="8" customWidth="1"/>
    <col min="11" max="16384" width="9.125" style="8" customWidth="1"/>
  </cols>
  <sheetData>
    <row r="1" spans="3:9" ht="12.75" customHeight="1">
      <c r="C1" s="55" t="s">
        <v>116</v>
      </c>
      <c r="D1" s="55"/>
      <c r="H1" s="2"/>
      <c r="I1" s="2"/>
    </row>
    <row r="2" spans="3:9" ht="12.75">
      <c r="C2" s="55"/>
      <c r="D2" s="55"/>
      <c r="G2" s="2"/>
      <c r="H2" s="2"/>
      <c r="I2" s="2"/>
    </row>
    <row r="3" spans="3:9" ht="12.75">
      <c r="C3" s="55"/>
      <c r="D3" s="55"/>
      <c r="G3" s="2"/>
      <c r="H3" s="2"/>
      <c r="I3" s="2"/>
    </row>
    <row r="4" spans="3:9" ht="35.25" customHeight="1">
      <c r="C4" s="55"/>
      <c r="D4" s="55"/>
      <c r="G4" s="2"/>
      <c r="H4" s="2"/>
      <c r="I4" s="2"/>
    </row>
    <row r="5" spans="1:9" s="1" customFormat="1" ht="40.5" customHeight="1">
      <c r="A5" s="56" t="s">
        <v>117</v>
      </c>
      <c r="B5" s="56"/>
      <c r="C5" s="56"/>
      <c r="D5" s="56"/>
      <c r="E5" s="5"/>
      <c r="F5" s="5"/>
      <c r="G5" s="5"/>
      <c r="H5" s="5"/>
      <c r="I5" s="5"/>
    </row>
    <row r="6" spans="1:9" ht="13.5" thickBot="1">
      <c r="A6" s="9"/>
      <c r="B6" s="10"/>
      <c r="C6" s="10"/>
      <c r="D6" s="36" t="s">
        <v>16</v>
      </c>
      <c r="E6" s="10"/>
      <c r="F6" s="11"/>
      <c r="H6" s="34"/>
      <c r="I6" s="34"/>
    </row>
    <row r="7" spans="1:9" s="15" customFormat="1" ht="24">
      <c r="A7" s="12" t="s">
        <v>17</v>
      </c>
      <c r="B7" s="13" t="s">
        <v>14</v>
      </c>
      <c r="C7" s="14" t="s">
        <v>15</v>
      </c>
      <c r="D7" s="14" t="s">
        <v>18</v>
      </c>
      <c r="G7" s="35"/>
      <c r="H7" s="35"/>
      <c r="I7" s="35"/>
    </row>
    <row r="8" spans="1:4" s="18" customFormat="1" ht="10.5">
      <c r="A8" s="16">
        <v>1</v>
      </c>
      <c r="B8" s="17">
        <v>2</v>
      </c>
      <c r="C8" s="3" t="s">
        <v>1</v>
      </c>
      <c r="D8" s="4">
        <v>4</v>
      </c>
    </row>
    <row r="9" spans="1:6" s="21" customFormat="1" ht="12.75">
      <c r="A9" s="53" t="s">
        <v>29</v>
      </c>
      <c r="B9" s="41" t="s">
        <v>28</v>
      </c>
      <c r="C9" s="39">
        <f>C10+C32+C37+C39+C49+C53+C58+C72</f>
        <v>6843986.130000001</v>
      </c>
      <c r="D9" s="39">
        <f>D10+D32+D37+D39+D49+D53+D58+D72</f>
        <v>6840986.130000001</v>
      </c>
      <c r="E9" s="37"/>
      <c r="F9" s="20"/>
    </row>
    <row r="10" spans="1:6" s="21" customFormat="1" ht="12.75">
      <c r="A10" s="53" t="s">
        <v>30</v>
      </c>
      <c r="B10" s="41" t="s">
        <v>5</v>
      </c>
      <c r="C10" s="39">
        <f>C11+C14+C24+C27+C26</f>
        <v>2807101.27</v>
      </c>
      <c r="D10" s="39">
        <f>D11+D14+D24+D27+D26</f>
        <v>2804101.27</v>
      </c>
      <c r="E10" s="37"/>
      <c r="F10" s="20"/>
    </row>
    <row r="11" spans="1:6" s="22" customFormat="1" ht="25.5">
      <c r="A11" s="53" t="s">
        <v>46</v>
      </c>
      <c r="B11" s="43" t="s">
        <v>2</v>
      </c>
      <c r="C11" s="44">
        <f>C12+C13</f>
        <v>521386.45999999996</v>
      </c>
      <c r="D11" s="44">
        <f>D12+D13</f>
        <v>521386.45999999996</v>
      </c>
      <c r="E11" s="19"/>
      <c r="F11" s="20"/>
    </row>
    <row r="12" spans="1:6" s="21" customFormat="1" ht="20.25" customHeight="1">
      <c r="A12" s="53" t="s">
        <v>42</v>
      </c>
      <c r="B12" s="43" t="s">
        <v>41</v>
      </c>
      <c r="C12" s="45">
        <v>401363.61</v>
      </c>
      <c r="D12" s="45">
        <v>401363.61</v>
      </c>
      <c r="E12" s="19"/>
      <c r="F12" s="20"/>
    </row>
    <row r="13" spans="1:6" s="21" customFormat="1" ht="38.25">
      <c r="A13" s="53" t="s">
        <v>43</v>
      </c>
      <c r="B13" s="43" t="s">
        <v>44</v>
      </c>
      <c r="C13" s="45">
        <v>120022.85</v>
      </c>
      <c r="D13" s="45">
        <v>120022.85</v>
      </c>
      <c r="E13" s="19"/>
      <c r="F13" s="20"/>
    </row>
    <row r="14" spans="1:6" s="21" customFormat="1" ht="38.25">
      <c r="A14" s="53" t="s">
        <v>82</v>
      </c>
      <c r="B14" s="46" t="s">
        <v>58</v>
      </c>
      <c r="C14" s="44">
        <f>C15</f>
        <v>1568490.67</v>
      </c>
      <c r="D14" s="44">
        <f>D15</f>
        <v>1568490.67</v>
      </c>
      <c r="E14" s="19"/>
      <c r="F14" s="20"/>
    </row>
    <row r="15" spans="1:6" s="22" customFormat="1" ht="44.25" customHeight="1">
      <c r="A15" s="53" t="s">
        <v>90</v>
      </c>
      <c r="B15" s="43" t="s">
        <v>3</v>
      </c>
      <c r="C15" s="40">
        <f>C16+C18+C19+C21+C22+C23+C20</f>
        <v>1568490.67</v>
      </c>
      <c r="D15" s="40">
        <f>D16+D18+D19+D21+D22+D23+D20</f>
        <v>1568490.67</v>
      </c>
      <c r="E15" s="19"/>
      <c r="F15" s="20"/>
    </row>
    <row r="16" spans="1:6" s="23" customFormat="1" ht="25.5">
      <c r="A16" s="53" t="s">
        <v>91</v>
      </c>
      <c r="B16" s="43" t="s">
        <v>41</v>
      </c>
      <c r="C16" s="45">
        <v>821706.35</v>
      </c>
      <c r="D16" s="45">
        <v>821706.35</v>
      </c>
      <c r="E16" s="19"/>
      <c r="F16" s="20"/>
    </row>
    <row r="17" spans="1:6" s="23" customFormat="1" ht="38.25" hidden="1">
      <c r="A17" s="53" t="s">
        <v>45</v>
      </c>
      <c r="B17" s="43" t="s">
        <v>44</v>
      </c>
      <c r="C17" s="45"/>
      <c r="D17" s="45"/>
      <c r="E17" s="19"/>
      <c r="F17" s="20"/>
    </row>
    <row r="18" spans="1:6" s="23" customFormat="1" ht="38.25">
      <c r="A18" s="53" t="s">
        <v>92</v>
      </c>
      <c r="B18" s="43" t="s">
        <v>44</v>
      </c>
      <c r="C18" s="45">
        <v>302239.34</v>
      </c>
      <c r="D18" s="45">
        <v>302239.34</v>
      </c>
      <c r="E18" s="19"/>
      <c r="F18" s="20"/>
    </row>
    <row r="19" spans="1:6" s="23" customFormat="1" ht="25.5">
      <c r="A19" s="53" t="s">
        <v>93</v>
      </c>
      <c r="B19" s="43" t="s">
        <v>47</v>
      </c>
      <c r="C19" s="40">
        <v>0</v>
      </c>
      <c r="D19" s="40">
        <v>0</v>
      </c>
      <c r="E19" s="19"/>
      <c r="F19" s="20"/>
    </row>
    <row r="20" spans="1:6" s="23" customFormat="1" ht="12.75">
      <c r="A20" s="54" t="s">
        <v>111</v>
      </c>
      <c r="B20" s="43" t="s">
        <v>49</v>
      </c>
      <c r="C20" s="40">
        <v>5008.91</v>
      </c>
      <c r="D20" s="40">
        <v>5008.91</v>
      </c>
      <c r="E20" s="19"/>
      <c r="F20" s="20"/>
    </row>
    <row r="21" spans="1:6" s="23" customFormat="1" ht="12.75">
      <c r="A21" s="54" t="s">
        <v>112</v>
      </c>
      <c r="B21" s="43" t="s">
        <v>50</v>
      </c>
      <c r="C21" s="45">
        <v>1660.66</v>
      </c>
      <c r="D21" s="45">
        <v>1660.66</v>
      </c>
      <c r="E21" s="19"/>
      <c r="F21" s="20"/>
    </row>
    <row r="22" spans="1:9" s="23" customFormat="1" ht="16.5" customHeight="1">
      <c r="A22" s="53" t="s">
        <v>94</v>
      </c>
      <c r="B22" s="43" t="s">
        <v>41</v>
      </c>
      <c r="C22" s="45">
        <v>382074.31</v>
      </c>
      <c r="D22" s="45">
        <v>382074.31</v>
      </c>
      <c r="E22" s="19"/>
      <c r="F22" s="20"/>
      <c r="I22" s="31"/>
    </row>
    <row r="23" spans="1:6" s="23" customFormat="1" ht="39" customHeight="1">
      <c r="A23" s="53" t="s">
        <v>95</v>
      </c>
      <c r="B23" s="43" t="s">
        <v>44</v>
      </c>
      <c r="C23" s="45">
        <v>55801.1</v>
      </c>
      <c r="D23" s="45">
        <f>C23</f>
        <v>55801.1</v>
      </c>
      <c r="E23" s="19"/>
      <c r="F23" s="20"/>
    </row>
    <row r="24" spans="1:6" s="23" customFormat="1" ht="33" customHeight="1">
      <c r="A24" s="53" t="s">
        <v>103</v>
      </c>
      <c r="B24" s="41" t="s">
        <v>105</v>
      </c>
      <c r="C24" s="44">
        <f>C25</f>
        <v>2000</v>
      </c>
      <c r="D24" s="44">
        <f>D25</f>
        <v>2000</v>
      </c>
      <c r="E24" s="19"/>
      <c r="F24" s="20"/>
    </row>
    <row r="25" spans="1:6" s="22" customFormat="1" ht="15.75" customHeight="1">
      <c r="A25" s="53" t="s">
        <v>104</v>
      </c>
      <c r="B25" s="43" t="s">
        <v>106</v>
      </c>
      <c r="C25" s="40">
        <v>2000</v>
      </c>
      <c r="D25" s="40">
        <v>2000</v>
      </c>
      <c r="E25" s="19"/>
      <c r="F25" s="20"/>
    </row>
    <row r="26" spans="1:9" ht="12.75">
      <c r="A26" s="53" t="s">
        <v>51</v>
      </c>
      <c r="B26" s="43" t="s">
        <v>10</v>
      </c>
      <c r="C26" s="40">
        <v>3000</v>
      </c>
      <c r="D26" s="40">
        <v>0</v>
      </c>
      <c r="E26" s="24"/>
      <c r="F26" s="20"/>
      <c r="G26" s="8"/>
      <c r="H26" s="8"/>
      <c r="I26" s="8"/>
    </row>
    <row r="27" spans="1:9" ht="12.75">
      <c r="A27" s="53" t="s">
        <v>98</v>
      </c>
      <c r="B27" s="41" t="s">
        <v>99</v>
      </c>
      <c r="C27" s="44">
        <f>C28+C29+C30+C31</f>
        <v>712224.14</v>
      </c>
      <c r="D27" s="44">
        <f>D28+D29+D30+D31</f>
        <v>712224.14</v>
      </c>
      <c r="E27" s="24"/>
      <c r="F27" s="20"/>
      <c r="G27" s="8"/>
      <c r="H27" s="8"/>
      <c r="I27" s="8"/>
    </row>
    <row r="28" spans="1:9" ht="27" customHeight="1">
      <c r="A28" s="53" t="s">
        <v>97</v>
      </c>
      <c r="B28" s="43" t="s">
        <v>47</v>
      </c>
      <c r="C28" s="45">
        <v>198006.11</v>
      </c>
      <c r="D28" s="45">
        <f>C28</f>
        <v>198006.11</v>
      </c>
      <c r="E28" s="24"/>
      <c r="F28" s="20"/>
      <c r="G28" s="8"/>
      <c r="H28" s="8"/>
      <c r="I28" s="8"/>
    </row>
    <row r="29" spans="1:9" ht="26.25" customHeight="1">
      <c r="A29" s="53" t="s">
        <v>96</v>
      </c>
      <c r="B29" s="43" t="s">
        <v>48</v>
      </c>
      <c r="C29" s="45">
        <v>475894.03</v>
      </c>
      <c r="D29" s="45">
        <v>475894.03</v>
      </c>
      <c r="E29" s="24"/>
      <c r="F29" s="20"/>
      <c r="G29" s="8"/>
      <c r="H29" s="8"/>
      <c r="I29" s="8"/>
    </row>
    <row r="30" spans="1:9" ht="26.25" customHeight="1">
      <c r="A30" s="53" t="s">
        <v>109</v>
      </c>
      <c r="B30" s="43" t="s">
        <v>47</v>
      </c>
      <c r="C30" s="40">
        <v>26724</v>
      </c>
      <c r="D30" s="40">
        <v>26724</v>
      </c>
      <c r="E30" s="24"/>
      <c r="F30" s="20"/>
      <c r="G30" s="8"/>
      <c r="H30" s="8"/>
      <c r="I30" s="8"/>
    </row>
    <row r="31" spans="1:9" ht="26.25" customHeight="1">
      <c r="A31" s="53" t="s">
        <v>110</v>
      </c>
      <c r="B31" s="43" t="s">
        <v>48</v>
      </c>
      <c r="C31" s="45">
        <v>11600</v>
      </c>
      <c r="D31" s="45">
        <v>11600</v>
      </c>
      <c r="E31" s="24"/>
      <c r="F31" s="20"/>
      <c r="G31" s="8"/>
      <c r="H31" s="8"/>
      <c r="I31" s="8"/>
    </row>
    <row r="32" spans="1:6" s="22" customFormat="1" ht="12.75" customHeight="1">
      <c r="A32" s="53" t="s">
        <v>84</v>
      </c>
      <c r="B32" s="41" t="s">
        <v>83</v>
      </c>
      <c r="C32" s="44">
        <f>C33</f>
        <v>151400</v>
      </c>
      <c r="D32" s="44">
        <f>D33</f>
        <v>151400</v>
      </c>
      <c r="E32" s="19"/>
      <c r="F32" s="20"/>
    </row>
    <row r="33" spans="1:6" s="21" customFormat="1" ht="15" customHeight="1">
      <c r="A33" s="53" t="s">
        <v>31</v>
      </c>
      <c r="B33" s="43" t="s">
        <v>4</v>
      </c>
      <c r="C33" s="40">
        <f>C34+C35+C36</f>
        <v>151400</v>
      </c>
      <c r="D33" s="40">
        <f>D34+D35+D36</f>
        <v>151400</v>
      </c>
      <c r="E33" s="24"/>
      <c r="F33" s="20"/>
    </row>
    <row r="34" spans="1:6" s="21" customFormat="1" ht="15" customHeight="1">
      <c r="A34" s="53" t="s">
        <v>52</v>
      </c>
      <c r="B34" s="43" t="s">
        <v>41</v>
      </c>
      <c r="C34" s="40">
        <v>108602.15</v>
      </c>
      <c r="D34" s="40">
        <f>C34</f>
        <v>108602.15</v>
      </c>
      <c r="E34" s="19"/>
      <c r="F34" s="20"/>
    </row>
    <row r="35" spans="1:6" s="21" customFormat="1" ht="38.25">
      <c r="A35" s="53" t="s">
        <v>53</v>
      </c>
      <c r="B35" s="43" t="s">
        <v>44</v>
      </c>
      <c r="C35" s="40">
        <v>32797.85</v>
      </c>
      <c r="D35" s="40">
        <f>C34:C35</f>
        <v>32797.85</v>
      </c>
      <c r="E35" s="19"/>
      <c r="F35" s="20"/>
    </row>
    <row r="36" spans="1:6" s="21" customFormat="1" ht="24.75" customHeight="1">
      <c r="A36" s="53" t="s">
        <v>54</v>
      </c>
      <c r="B36" s="43" t="s">
        <v>48</v>
      </c>
      <c r="C36" s="40">
        <v>10000</v>
      </c>
      <c r="D36" s="40">
        <f>C36</f>
        <v>10000</v>
      </c>
      <c r="E36" s="19"/>
      <c r="F36" s="20"/>
    </row>
    <row r="37" spans="1:6" s="23" customFormat="1" ht="29.25" customHeight="1">
      <c r="A37" s="53" t="s">
        <v>85</v>
      </c>
      <c r="B37" s="38" t="s">
        <v>6</v>
      </c>
      <c r="C37" s="44">
        <f>C38</f>
        <v>0</v>
      </c>
      <c r="D37" s="44">
        <f>D38</f>
        <v>0</v>
      </c>
      <c r="E37" s="19"/>
      <c r="F37" s="20"/>
    </row>
    <row r="38" spans="1:6" s="23" customFormat="1" ht="25.5">
      <c r="A38" s="53" t="s">
        <v>60</v>
      </c>
      <c r="B38" s="43" t="s">
        <v>48</v>
      </c>
      <c r="C38" s="40">
        <v>0</v>
      </c>
      <c r="D38" s="40">
        <v>0</v>
      </c>
      <c r="E38" s="19"/>
      <c r="F38" s="20"/>
    </row>
    <row r="39" spans="1:6" s="23" customFormat="1" ht="12.75">
      <c r="A39" s="53" t="s">
        <v>86</v>
      </c>
      <c r="B39" s="41" t="s">
        <v>87</v>
      </c>
      <c r="C39" s="39">
        <f>C40+C42+C46</f>
        <v>612088.23</v>
      </c>
      <c r="D39" s="39">
        <f>D40+D42+D46</f>
        <v>612088.23</v>
      </c>
      <c r="E39" s="19"/>
      <c r="F39" s="20"/>
    </row>
    <row r="40" spans="1:6" s="23" customFormat="1" ht="12.75">
      <c r="A40" s="53" t="s">
        <v>39</v>
      </c>
      <c r="B40" s="38" t="s">
        <v>8</v>
      </c>
      <c r="C40" s="39">
        <f>C41</f>
        <v>0</v>
      </c>
      <c r="D40" s="39">
        <f>D41</f>
        <v>0</v>
      </c>
      <c r="E40" s="19"/>
      <c r="F40" s="20"/>
    </row>
    <row r="41" spans="1:6" s="23" customFormat="1" ht="24.75" customHeight="1">
      <c r="A41" s="53" t="s">
        <v>61</v>
      </c>
      <c r="B41" s="43" t="s">
        <v>48</v>
      </c>
      <c r="C41" s="40">
        <v>0</v>
      </c>
      <c r="D41" s="40">
        <v>0</v>
      </c>
      <c r="E41" s="19"/>
      <c r="F41" s="20"/>
    </row>
    <row r="42" spans="1:6" s="23" customFormat="1" ht="12.75">
      <c r="A42" s="53" t="s">
        <v>36</v>
      </c>
      <c r="B42" s="41" t="s">
        <v>88</v>
      </c>
      <c r="C42" s="39">
        <f>C43</f>
        <v>611088.23</v>
      </c>
      <c r="D42" s="39">
        <f>D43</f>
        <v>611088.23</v>
      </c>
      <c r="E42" s="19"/>
      <c r="F42" s="20"/>
    </row>
    <row r="43" spans="1:6" s="23" customFormat="1" ht="25.5">
      <c r="A43" s="53" t="s">
        <v>36</v>
      </c>
      <c r="B43" s="43" t="s">
        <v>76</v>
      </c>
      <c r="C43" s="40">
        <f>C44+C45</f>
        <v>611088.23</v>
      </c>
      <c r="D43" s="40">
        <f>D44+D45</f>
        <v>611088.23</v>
      </c>
      <c r="E43" s="19"/>
      <c r="F43" s="20"/>
    </row>
    <row r="44" spans="1:6" s="23" customFormat="1" ht="25.5">
      <c r="A44" s="53" t="s">
        <v>62</v>
      </c>
      <c r="B44" s="43" t="s">
        <v>48</v>
      </c>
      <c r="C44" s="40">
        <v>545897.4</v>
      </c>
      <c r="D44" s="40">
        <v>545897.4</v>
      </c>
      <c r="E44" s="19"/>
      <c r="F44" s="20"/>
    </row>
    <row r="45" spans="1:6" s="23" customFormat="1" ht="12.75">
      <c r="A45" s="53" t="s">
        <v>107</v>
      </c>
      <c r="B45" s="43" t="s">
        <v>108</v>
      </c>
      <c r="C45" s="40">
        <v>65190.83</v>
      </c>
      <c r="D45" s="40">
        <v>65190.83</v>
      </c>
      <c r="E45" s="19"/>
      <c r="F45" s="20"/>
    </row>
    <row r="46" spans="1:6" s="23" customFormat="1" ht="12.75">
      <c r="A46" s="53" t="s">
        <v>102</v>
      </c>
      <c r="B46" s="47" t="s">
        <v>100</v>
      </c>
      <c r="C46" s="39">
        <f>C47</f>
        <v>1000</v>
      </c>
      <c r="D46" s="39">
        <f>D47</f>
        <v>1000</v>
      </c>
      <c r="E46" s="19"/>
      <c r="F46" s="20"/>
    </row>
    <row r="47" spans="1:6" s="23" customFormat="1" ht="12.75">
      <c r="A47" s="53" t="s">
        <v>113</v>
      </c>
      <c r="B47" s="43" t="s">
        <v>106</v>
      </c>
      <c r="C47" s="40">
        <v>1000</v>
      </c>
      <c r="D47" s="40">
        <f>C47</f>
        <v>1000</v>
      </c>
      <c r="E47" s="19"/>
      <c r="F47" s="20"/>
    </row>
    <row r="48" spans="1:6" s="23" customFormat="1" ht="12.75">
      <c r="A48" s="53" t="s">
        <v>89</v>
      </c>
      <c r="B48" s="41" t="s">
        <v>7</v>
      </c>
      <c r="C48" s="45">
        <f>C49+C53</f>
        <v>1842294.37</v>
      </c>
      <c r="D48" s="45">
        <f>D49+D53</f>
        <v>1842294.37</v>
      </c>
      <c r="E48" s="19"/>
      <c r="F48" s="20"/>
    </row>
    <row r="49" spans="1:6" s="23" customFormat="1" ht="12.75">
      <c r="A49" s="53" t="s">
        <v>101</v>
      </c>
      <c r="B49" s="41" t="s">
        <v>81</v>
      </c>
      <c r="C49" s="39">
        <f>C52</f>
        <v>947.08</v>
      </c>
      <c r="D49" s="39">
        <f>D52</f>
        <v>947.08</v>
      </c>
      <c r="E49" s="19"/>
      <c r="F49" s="20"/>
    </row>
    <row r="50" spans="1:6" s="23" customFormat="1" ht="25.5">
      <c r="A50" s="53" t="s">
        <v>38</v>
      </c>
      <c r="B50" s="43" t="s">
        <v>59</v>
      </c>
      <c r="C50" s="40">
        <f>C51</f>
        <v>947.08</v>
      </c>
      <c r="D50" s="40">
        <f>D51</f>
        <v>947.08</v>
      </c>
      <c r="E50" s="19"/>
      <c r="F50" s="20"/>
    </row>
    <row r="51" spans="1:6" s="23" customFormat="1" ht="38.25">
      <c r="A51" s="53" t="s">
        <v>64</v>
      </c>
      <c r="B51" s="43" t="s">
        <v>63</v>
      </c>
      <c r="C51" s="40">
        <f>C52</f>
        <v>947.08</v>
      </c>
      <c r="D51" s="40">
        <f>D52</f>
        <v>947.08</v>
      </c>
      <c r="E51" s="19"/>
      <c r="F51" s="20"/>
    </row>
    <row r="52" spans="1:6" s="23" customFormat="1" ht="25.5" customHeight="1">
      <c r="A52" s="53" t="s">
        <v>65</v>
      </c>
      <c r="B52" s="43" t="s">
        <v>48</v>
      </c>
      <c r="C52" s="40">
        <v>947.08</v>
      </c>
      <c r="D52" s="40">
        <v>947.08</v>
      </c>
      <c r="E52" s="19"/>
      <c r="F52" s="20"/>
    </row>
    <row r="53" spans="1:6" s="23" customFormat="1" ht="12.75">
      <c r="A53" s="53" t="s">
        <v>37</v>
      </c>
      <c r="B53" s="41" t="s">
        <v>35</v>
      </c>
      <c r="C53" s="39">
        <f>C54</f>
        <v>1841347.29</v>
      </c>
      <c r="D53" s="39">
        <f>D54</f>
        <v>1841347.29</v>
      </c>
      <c r="E53" s="19"/>
      <c r="F53" s="20"/>
    </row>
    <row r="54" spans="1:6" s="23" customFormat="1" ht="25.5">
      <c r="A54" s="53" t="s">
        <v>37</v>
      </c>
      <c r="B54" s="43" t="s">
        <v>59</v>
      </c>
      <c r="C54" s="40">
        <f>C55</f>
        <v>1841347.29</v>
      </c>
      <c r="D54" s="40">
        <f>D55</f>
        <v>1841347.29</v>
      </c>
      <c r="E54" s="19"/>
      <c r="F54" s="20"/>
    </row>
    <row r="55" spans="1:6" s="23" customFormat="1" ht="38.25">
      <c r="A55" s="53" t="s">
        <v>66</v>
      </c>
      <c r="B55" s="43" t="s">
        <v>67</v>
      </c>
      <c r="C55" s="40">
        <f>C56+C57</f>
        <v>1841347.29</v>
      </c>
      <c r="D55" s="40">
        <f>D56+D57</f>
        <v>1841347.29</v>
      </c>
      <c r="E55" s="19"/>
      <c r="F55" s="20"/>
    </row>
    <row r="56" spans="1:6" s="23" customFormat="1" ht="25.5">
      <c r="A56" s="53" t="s">
        <v>55</v>
      </c>
      <c r="B56" s="43" t="s">
        <v>48</v>
      </c>
      <c r="C56" s="40">
        <v>4800</v>
      </c>
      <c r="D56" s="40">
        <v>4800</v>
      </c>
      <c r="E56" s="19"/>
      <c r="F56" s="20"/>
    </row>
    <row r="57" spans="1:6" s="23" customFormat="1" ht="25.5">
      <c r="A57" s="53" t="s">
        <v>114</v>
      </c>
      <c r="B57" s="43" t="s">
        <v>48</v>
      </c>
      <c r="C57" s="40">
        <v>1836547.29</v>
      </c>
      <c r="D57" s="40">
        <v>1836547.29</v>
      </c>
      <c r="E57" s="19"/>
      <c r="F57" s="20"/>
    </row>
    <row r="58" spans="1:6" s="22" customFormat="1" ht="13.5">
      <c r="A58" s="53" t="s">
        <v>32</v>
      </c>
      <c r="B58" s="41" t="s">
        <v>27</v>
      </c>
      <c r="C58" s="44">
        <f>C59</f>
        <v>616874.44</v>
      </c>
      <c r="D58" s="44">
        <f>D59</f>
        <v>616874.44</v>
      </c>
      <c r="E58" s="37"/>
      <c r="F58" s="20"/>
    </row>
    <row r="59" spans="1:6" s="23" customFormat="1" ht="12.75" customHeight="1">
      <c r="A59" s="53" t="s">
        <v>33</v>
      </c>
      <c r="B59" s="43" t="s">
        <v>9</v>
      </c>
      <c r="C59" s="40">
        <f>C62</f>
        <v>616874.44</v>
      </c>
      <c r="D59" s="40">
        <f>D62</f>
        <v>616874.44</v>
      </c>
      <c r="E59" s="19"/>
      <c r="F59" s="20"/>
    </row>
    <row r="60" spans="1:6" s="23" customFormat="1" ht="15" customHeight="1">
      <c r="A60" s="53" t="s">
        <v>33</v>
      </c>
      <c r="B60" s="43" t="s">
        <v>68</v>
      </c>
      <c r="C60" s="40">
        <f>C61</f>
        <v>616874.44</v>
      </c>
      <c r="D60" s="40">
        <f>D61</f>
        <v>616874.44</v>
      </c>
      <c r="E60" s="19"/>
      <c r="F60" s="20"/>
    </row>
    <row r="61" spans="1:6" s="23" customFormat="1" ht="23.25" customHeight="1">
      <c r="A61" s="53" t="s">
        <v>33</v>
      </c>
      <c r="B61" s="43" t="s">
        <v>69</v>
      </c>
      <c r="C61" s="40">
        <f>C62</f>
        <v>616874.44</v>
      </c>
      <c r="D61" s="40">
        <f>D62</f>
        <v>616874.44</v>
      </c>
      <c r="E61" s="19"/>
      <c r="F61" s="20"/>
    </row>
    <row r="62" spans="1:6" s="23" customFormat="1" ht="22.5" customHeight="1">
      <c r="A62" s="53" t="s">
        <v>40</v>
      </c>
      <c r="B62" s="48" t="s">
        <v>11</v>
      </c>
      <c r="C62" s="40">
        <f>C63+C68+C69+C70+C71</f>
        <v>616874.44</v>
      </c>
      <c r="D62" s="40">
        <f>D63+D68+D69+D70+D71</f>
        <v>616874.44</v>
      </c>
      <c r="E62" s="19"/>
      <c r="F62" s="20"/>
    </row>
    <row r="63" spans="1:6" s="23" customFormat="1" ht="25.5">
      <c r="A63" s="53" t="s">
        <v>56</v>
      </c>
      <c r="B63" s="43" t="s">
        <v>26</v>
      </c>
      <c r="C63" s="40">
        <v>419711</v>
      </c>
      <c r="D63" s="40">
        <v>419711</v>
      </c>
      <c r="E63" s="19"/>
      <c r="F63" s="20"/>
    </row>
    <row r="64" spans="1:6" s="23" customFormat="1" ht="12.75" hidden="1">
      <c r="A64" s="53" t="s">
        <v>22</v>
      </c>
      <c r="B64" s="43" t="s">
        <v>19</v>
      </c>
      <c r="C64" s="40"/>
      <c r="D64" s="40"/>
      <c r="E64" s="19"/>
      <c r="F64" s="20"/>
    </row>
    <row r="65" spans="1:6" s="23" customFormat="1" ht="12.75" hidden="1">
      <c r="A65" s="53" t="s">
        <v>23</v>
      </c>
      <c r="B65" s="43" t="s">
        <v>21</v>
      </c>
      <c r="C65" s="40"/>
      <c r="D65" s="40"/>
      <c r="E65" s="19"/>
      <c r="F65" s="20"/>
    </row>
    <row r="66" spans="1:6" s="23" customFormat="1" ht="12.75" hidden="1">
      <c r="A66" s="53" t="s">
        <v>24</v>
      </c>
      <c r="B66" s="43" t="s">
        <v>20</v>
      </c>
      <c r="C66" s="40"/>
      <c r="D66" s="40"/>
      <c r="E66" s="19"/>
      <c r="F66" s="20"/>
    </row>
    <row r="67" spans="1:6" s="23" customFormat="1" ht="12.75" hidden="1">
      <c r="A67" s="53"/>
      <c r="B67" s="43"/>
      <c r="C67" s="40"/>
      <c r="D67" s="40"/>
      <c r="E67" s="19"/>
      <c r="F67" s="20"/>
    </row>
    <row r="68" spans="1:6" s="23" customFormat="1" ht="25.5">
      <c r="A68" s="53" t="s">
        <v>57</v>
      </c>
      <c r="B68" s="43" t="s">
        <v>48</v>
      </c>
      <c r="C68" s="40">
        <v>195704</v>
      </c>
      <c r="D68" s="40">
        <v>195704</v>
      </c>
      <c r="E68" s="19"/>
      <c r="F68" s="20"/>
    </row>
    <row r="69" spans="1:6" s="23" customFormat="1" ht="15.75" customHeight="1">
      <c r="A69" s="53" t="s">
        <v>115</v>
      </c>
      <c r="B69" s="43" t="s">
        <v>108</v>
      </c>
      <c r="C69" s="40">
        <v>1459.44</v>
      </c>
      <c r="D69" s="40">
        <v>1459.44</v>
      </c>
      <c r="E69" s="19"/>
      <c r="F69" s="20"/>
    </row>
    <row r="70" spans="1:6" s="23" customFormat="1" ht="12.75">
      <c r="A70" s="53" t="s">
        <v>77</v>
      </c>
      <c r="B70" s="43" t="s">
        <v>49</v>
      </c>
      <c r="C70" s="40">
        <v>0</v>
      </c>
      <c r="D70" s="40">
        <v>0</v>
      </c>
      <c r="E70" s="19"/>
      <c r="F70" s="20"/>
    </row>
    <row r="71" spans="1:6" s="23" customFormat="1" ht="12.75">
      <c r="A71" s="53" t="s">
        <v>78</v>
      </c>
      <c r="B71" s="43" t="s">
        <v>50</v>
      </c>
      <c r="C71" s="40">
        <v>0</v>
      </c>
      <c r="D71" s="40">
        <f>C71</f>
        <v>0</v>
      </c>
      <c r="E71" s="19"/>
      <c r="F71" s="20"/>
    </row>
    <row r="72" spans="1:6" s="22" customFormat="1" ht="13.5">
      <c r="A72" s="53" t="s">
        <v>34</v>
      </c>
      <c r="B72" s="41" t="s">
        <v>12</v>
      </c>
      <c r="C72" s="39">
        <f>C73</f>
        <v>814227.82</v>
      </c>
      <c r="D72" s="44">
        <f>D73</f>
        <v>814227.82</v>
      </c>
      <c r="E72" s="37"/>
      <c r="F72" s="20"/>
    </row>
    <row r="73" spans="1:6" s="23" customFormat="1" ht="12.75" customHeight="1">
      <c r="A73" s="53" t="s">
        <v>71</v>
      </c>
      <c r="B73" s="43" t="s">
        <v>13</v>
      </c>
      <c r="C73" s="40">
        <f>C78+C76+C77+C80+C81</f>
        <v>814227.82</v>
      </c>
      <c r="D73" s="40">
        <f>D78+D76+D77+D80+D81</f>
        <v>814227.82</v>
      </c>
      <c r="E73" s="19"/>
      <c r="F73" s="20"/>
    </row>
    <row r="74" spans="1:6" s="23" customFormat="1" ht="12.75" customHeight="1">
      <c r="A74" s="53" t="s">
        <v>71</v>
      </c>
      <c r="B74" s="43" t="s">
        <v>68</v>
      </c>
      <c r="C74" s="40">
        <f>C75</f>
        <v>814227.82</v>
      </c>
      <c r="D74" s="40">
        <f>D75</f>
        <v>814227.82</v>
      </c>
      <c r="E74" s="19"/>
      <c r="F74" s="20"/>
    </row>
    <row r="75" spans="1:6" s="23" customFormat="1" ht="24.75" customHeight="1">
      <c r="A75" s="53" t="s">
        <v>72</v>
      </c>
      <c r="B75" s="43" t="s">
        <v>70</v>
      </c>
      <c r="C75" s="40">
        <f>C73</f>
        <v>814227.82</v>
      </c>
      <c r="D75" s="40">
        <f>D73</f>
        <v>814227.82</v>
      </c>
      <c r="E75" s="19"/>
      <c r="F75" s="20"/>
    </row>
    <row r="76" spans="1:6" s="23" customFormat="1" ht="12.75" customHeight="1">
      <c r="A76" s="53" t="s">
        <v>73</v>
      </c>
      <c r="B76" s="43" t="s">
        <v>41</v>
      </c>
      <c r="C76" s="40">
        <v>223186.3</v>
      </c>
      <c r="D76" s="40">
        <v>223186.3</v>
      </c>
      <c r="E76" s="19"/>
      <c r="F76" s="20"/>
    </row>
    <row r="77" spans="1:6" s="23" customFormat="1" ht="36.75" customHeight="1">
      <c r="A77" s="53" t="s">
        <v>74</v>
      </c>
      <c r="B77" s="43" t="s">
        <v>44</v>
      </c>
      <c r="C77" s="40">
        <v>37236.93</v>
      </c>
      <c r="D77" s="40">
        <v>37236.93</v>
      </c>
      <c r="E77" s="19"/>
      <c r="F77" s="20"/>
    </row>
    <row r="78" spans="1:6" s="23" customFormat="1" ht="25.5" customHeight="1">
      <c r="A78" s="53" t="s">
        <v>75</v>
      </c>
      <c r="B78" s="43" t="s">
        <v>48</v>
      </c>
      <c r="C78" s="40">
        <v>61380</v>
      </c>
      <c r="D78" s="40">
        <v>61380</v>
      </c>
      <c r="E78" s="19"/>
      <c r="F78" s="20"/>
    </row>
    <row r="79" spans="1:6" s="23" customFormat="1" ht="12.75" customHeight="1" hidden="1">
      <c r="A79" s="53" t="s">
        <v>25</v>
      </c>
      <c r="B79" s="43" t="s">
        <v>21</v>
      </c>
      <c r="C79" s="40"/>
      <c r="D79" s="40"/>
      <c r="E79" s="19"/>
      <c r="F79" s="20"/>
    </row>
    <row r="80" spans="1:6" s="23" customFormat="1" ht="15" customHeight="1">
      <c r="A80" s="53" t="s">
        <v>79</v>
      </c>
      <c r="B80" s="43" t="s">
        <v>41</v>
      </c>
      <c r="C80" s="49">
        <v>355490.69</v>
      </c>
      <c r="D80" s="49">
        <f>C80</f>
        <v>355490.69</v>
      </c>
      <c r="E80" s="19"/>
      <c r="F80" s="20"/>
    </row>
    <row r="81" spans="1:6" s="23" customFormat="1" ht="41.25" customHeight="1">
      <c r="A81" s="42" t="s">
        <v>80</v>
      </c>
      <c r="B81" s="43" t="s">
        <v>44</v>
      </c>
      <c r="C81" s="49">
        <v>136933.9</v>
      </c>
      <c r="D81" s="49">
        <f>C81</f>
        <v>136933.9</v>
      </c>
      <c r="E81" s="19"/>
      <c r="F81" s="20"/>
    </row>
    <row r="82" spans="1:6" s="21" customFormat="1" ht="21" customHeight="1" thickBot="1">
      <c r="A82" s="50"/>
      <c r="B82" s="51" t="s">
        <v>0</v>
      </c>
      <c r="C82" s="52">
        <f>C9</f>
        <v>6843986.130000001</v>
      </c>
      <c r="D82" s="52">
        <f>D9</f>
        <v>6840986.130000001</v>
      </c>
      <c r="E82" s="24"/>
      <c r="F82" s="20"/>
    </row>
    <row r="83" spans="1:11" ht="12.75">
      <c r="A83" s="32"/>
      <c r="J83" s="26"/>
      <c r="K83" s="27"/>
    </row>
    <row r="84" spans="1:9" ht="12.75">
      <c r="A84" s="33"/>
      <c r="G84" s="28"/>
      <c r="H84" s="28"/>
      <c r="I84" s="29"/>
    </row>
    <row r="85" spans="1:9" ht="12.75">
      <c r="A85" s="33"/>
      <c r="G85" s="28"/>
      <c r="H85" s="28"/>
      <c r="I85" s="29"/>
    </row>
    <row r="86" spans="1:9" ht="12.75">
      <c r="A86" s="33"/>
      <c r="I86" s="30"/>
    </row>
    <row r="87" spans="1:9" ht="12.75">
      <c r="A87" s="33"/>
      <c r="G87" s="28"/>
      <c r="H87" s="28"/>
      <c r="I87" s="29"/>
    </row>
    <row r="88" spans="1:9" ht="12.75">
      <c r="A88" s="33"/>
      <c r="I88" s="30"/>
    </row>
    <row r="89" spans="1:9" ht="12.75">
      <c r="A89" s="33"/>
      <c r="I89" s="30"/>
    </row>
    <row r="90" spans="1:9" ht="12.75">
      <c r="A90" s="33"/>
      <c r="I90" s="30"/>
    </row>
    <row r="91" spans="1:9" ht="12.75">
      <c r="A91" s="33"/>
      <c r="G91" s="28"/>
      <c r="H91" s="28"/>
      <c r="I91" s="29"/>
    </row>
    <row r="92" spans="1:9" ht="12.75">
      <c r="A92" s="33"/>
      <c r="I92" s="30"/>
    </row>
    <row r="93" spans="1:9" ht="12.75">
      <c r="A93" s="33"/>
      <c r="G93" s="28"/>
      <c r="H93" s="28"/>
      <c r="I93" s="29"/>
    </row>
    <row r="94" spans="1:9" ht="12.75">
      <c r="A94" s="33"/>
      <c r="I94" s="30"/>
    </row>
    <row r="95" spans="1:9" ht="12.75">
      <c r="A95" s="33"/>
      <c r="G95" s="28"/>
      <c r="H95" s="28"/>
      <c r="I95" s="29"/>
    </row>
    <row r="96" spans="1:9" ht="12.75">
      <c r="A96" s="33"/>
      <c r="I96" s="30"/>
    </row>
    <row r="97" spans="1:9" ht="12.75">
      <c r="A97" s="33"/>
      <c r="I97" s="30"/>
    </row>
    <row r="98" spans="1:9" ht="12.75">
      <c r="A98" s="33"/>
      <c r="I98" s="30"/>
    </row>
    <row r="99" spans="1:9" ht="12.75">
      <c r="A99" s="33"/>
      <c r="I99" s="30"/>
    </row>
    <row r="100" spans="1:9" ht="12.75">
      <c r="A100" s="33"/>
      <c r="I100" s="30"/>
    </row>
    <row r="101" spans="1:9" ht="12.75">
      <c r="A101" s="33"/>
      <c r="I101" s="30"/>
    </row>
    <row r="102" spans="1:9" ht="12.75">
      <c r="A102" s="33"/>
      <c r="I102" s="30"/>
    </row>
    <row r="103" spans="1:9" ht="12.75">
      <c r="A103" s="33"/>
      <c r="I103" s="30"/>
    </row>
    <row r="104" spans="1:9" ht="12.75">
      <c r="A104" s="33"/>
      <c r="I104" s="30"/>
    </row>
    <row r="105" spans="1:9" ht="12.75">
      <c r="A105" s="33"/>
      <c r="I105" s="30"/>
    </row>
    <row r="106" spans="1:9" ht="12.75">
      <c r="A106" s="33"/>
      <c r="I106" s="30"/>
    </row>
    <row r="107" spans="1:9" ht="12.75">
      <c r="A107" s="33"/>
      <c r="I107" s="30"/>
    </row>
    <row r="108" spans="1:9" ht="12.75">
      <c r="A108" s="33"/>
      <c r="I108" s="30"/>
    </row>
    <row r="109" spans="1:9" ht="12.75">
      <c r="A109" s="33"/>
      <c r="I109" s="30"/>
    </row>
    <row r="110" spans="1:9" ht="12.75">
      <c r="A110" s="33"/>
      <c r="I110" s="30"/>
    </row>
    <row r="111" spans="1:9" ht="12.75">
      <c r="A111" s="33"/>
      <c r="I111" s="30"/>
    </row>
    <row r="112" spans="1:9" ht="12.75">
      <c r="A112" s="33"/>
      <c r="I112" s="30"/>
    </row>
    <row r="113" spans="1:9" ht="12.75">
      <c r="A113" s="33"/>
      <c r="I113" s="30"/>
    </row>
    <row r="114" spans="1:9" ht="12.75">
      <c r="A114" s="33"/>
      <c r="I114" s="30"/>
    </row>
    <row r="115" spans="1:9" ht="12.75">
      <c r="A115" s="33"/>
      <c r="I115" s="30"/>
    </row>
    <row r="116" spans="1:9" ht="12.75">
      <c r="A116" s="33"/>
      <c r="I116" s="30"/>
    </row>
    <row r="117" spans="1:9" ht="12.75">
      <c r="A117" s="33"/>
      <c r="I117" s="30"/>
    </row>
    <row r="118" spans="1:9" ht="12.75">
      <c r="A118" s="33"/>
      <c r="I118" s="30"/>
    </row>
    <row r="119" spans="1:9" ht="12.75">
      <c r="A119" s="33"/>
      <c r="I119" s="30"/>
    </row>
    <row r="120" spans="1:9" ht="12.75">
      <c r="A120" s="33"/>
      <c r="I120" s="30"/>
    </row>
    <row r="121" spans="1:9" ht="12.75">
      <c r="A121" s="33"/>
      <c r="I121" s="30"/>
    </row>
    <row r="122" spans="1:9" ht="12.75">
      <c r="A122" s="33"/>
      <c r="I122" s="30"/>
    </row>
    <row r="123" spans="1:9" ht="12.75">
      <c r="A123" s="33"/>
      <c r="I123" s="30"/>
    </row>
    <row r="124" spans="1:9" ht="12.75">
      <c r="A124" s="33"/>
      <c r="I124" s="30"/>
    </row>
    <row r="125" spans="1:9" ht="12.75">
      <c r="A125" s="33"/>
      <c r="I125" s="30"/>
    </row>
    <row r="126" spans="1:9" ht="12.75">
      <c r="A126" s="33"/>
      <c r="I126" s="30"/>
    </row>
    <row r="127" spans="1:9" ht="12.75">
      <c r="A127" s="33"/>
      <c r="I127" s="30"/>
    </row>
    <row r="128" spans="1:9" ht="12.75">
      <c r="A128" s="33"/>
      <c r="I128" s="30"/>
    </row>
    <row r="129" spans="1:9" ht="12.75">
      <c r="A129" s="33"/>
      <c r="I129" s="30"/>
    </row>
    <row r="130" spans="1:9" ht="12.75">
      <c r="A130" s="33"/>
      <c r="I130" s="30"/>
    </row>
    <row r="131" spans="1:9" ht="12.75">
      <c r="A131" s="33"/>
      <c r="I131" s="30"/>
    </row>
    <row r="132" spans="1:9" ht="12.75">
      <c r="A132" s="33"/>
      <c r="I132" s="30"/>
    </row>
    <row r="133" spans="1:9" ht="12.75">
      <c r="A133" s="33"/>
      <c r="I133" s="30"/>
    </row>
    <row r="134" spans="1:9" ht="12.75">
      <c r="A134" s="33"/>
      <c r="I134" s="30"/>
    </row>
    <row r="135" spans="1:9" ht="12.75">
      <c r="A135" s="33"/>
      <c r="I135" s="30"/>
    </row>
    <row r="136" spans="1:9" ht="12.75">
      <c r="A136" s="33"/>
      <c r="I136" s="30"/>
    </row>
    <row r="137" spans="1:9" ht="12.75">
      <c r="A137" s="33"/>
      <c r="I137" s="30"/>
    </row>
    <row r="138" spans="1:9" ht="12.75">
      <c r="A138" s="33"/>
      <c r="I138" s="30"/>
    </row>
    <row r="139" spans="1:9" ht="12.75">
      <c r="A139" s="33"/>
      <c r="I139" s="30"/>
    </row>
    <row r="140" spans="1:9" ht="12.75">
      <c r="A140" s="33"/>
      <c r="I140" s="30"/>
    </row>
    <row r="141" spans="1:9" ht="12.75">
      <c r="A141" s="33"/>
      <c r="I141" s="30"/>
    </row>
    <row r="142" spans="1:9" ht="12.75">
      <c r="A142" s="33"/>
      <c r="I142" s="30"/>
    </row>
    <row r="143" spans="1:9" ht="12.75">
      <c r="A143" s="33"/>
      <c r="I143" s="30"/>
    </row>
    <row r="144" spans="1:9" ht="12.75">
      <c r="A144" s="33"/>
      <c r="I144" s="30"/>
    </row>
    <row r="145" spans="1:9" ht="12.75">
      <c r="A145" s="33"/>
      <c r="I145" s="30"/>
    </row>
    <row r="146" spans="1:9" ht="12.75">
      <c r="A146" s="33"/>
      <c r="I146" s="30"/>
    </row>
    <row r="147" spans="1:9" ht="12.75">
      <c r="A147" s="33"/>
      <c r="I147" s="30"/>
    </row>
    <row r="148" spans="1:9" ht="12.75">
      <c r="A148" s="33"/>
      <c r="I148" s="30"/>
    </row>
    <row r="149" spans="1:9" ht="12.75">
      <c r="A149" s="33"/>
      <c r="I149" s="30"/>
    </row>
    <row r="150" spans="1:9" ht="12.75">
      <c r="A150" s="33"/>
      <c r="I150" s="30"/>
    </row>
    <row r="151" spans="1:9" ht="12.75">
      <c r="A151" s="33"/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</sheetData>
  <sheetProtection/>
  <mergeCells count="2">
    <mergeCell ref="C1:D4"/>
    <mergeCell ref="A5:D5"/>
  </mergeCells>
  <printOptions/>
  <pageMargins left="0.31496062992125984" right="0.2755905511811024" top="0.7480314960629921" bottom="0.31496062992125984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12">
      <selection activeCell="G7" sqref="G7"/>
    </sheetView>
  </sheetViews>
  <sheetFormatPr defaultColWidth="9.00390625" defaultRowHeight="12.75"/>
  <cols>
    <col min="1" max="1" width="30.75390625" style="0" customWidth="1"/>
    <col min="7" max="7" width="16.625" style="0" customWidth="1"/>
    <col min="8" max="8" width="18.125" style="0" customWidth="1"/>
  </cols>
  <sheetData>
    <row r="1" spans="1:8" ht="18.75">
      <c r="A1" s="108"/>
      <c r="B1" s="109"/>
      <c r="C1" s="110"/>
      <c r="D1" s="111" t="s">
        <v>253</v>
      </c>
      <c r="E1" s="111"/>
      <c r="F1" s="111"/>
      <c r="G1" s="111"/>
      <c r="H1" s="111"/>
    </row>
    <row r="2" spans="1:7" ht="18.75">
      <c r="A2" s="108"/>
      <c r="B2" s="112"/>
      <c r="C2" s="112"/>
      <c r="D2" s="112"/>
      <c r="E2" s="112"/>
      <c r="F2" s="113"/>
      <c r="G2" s="113"/>
    </row>
    <row r="3" spans="1:7" ht="18">
      <c r="A3" s="57" t="s">
        <v>118</v>
      </c>
      <c r="B3" s="58"/>
      <c r="C3" s="58"/>
      <c r="D3" s="58"/>
      <c r="E3" s="58"/>
      <c r="F3" s="58"/>
      <c r="G3" s="58"/>
    </row>
    <row r="4" spans="1:7" ht="18.75">
      <c r="A4" s="59"/>
      <c r="B4" s="59"/>
      <c r="C4" s="59"/>
      <c r="D4" s="59"/>
      <c r="E4" s="60"/>
      <c r="F4" s="61"/>
      <c r="G4" s="60" t="s">
        <v>254</v>
      </c>
    </row>
    <row r="5" spans="1:8" ht="18" customHeight="1">
      <c r="A5" s="62" t="s">
        <v>119</v>
      </c>
      <c r="B5" s="63" t="s">
        <v>120</v>
      </c>
      <c r="C5" s="63" t="s">
        <v>121</v>
      </c>
      <c r="D5" s="63" t="s">
        <v>122</v>
      </c>
      <c r="E5" s="63" t="s">
        <v>123</v>
      </c>
      <c r="F5" s="63" t="s">
        <v>124</v>
      </c>
      <c r="G5" s="114" t="s">
        <v>15</v>
      </c>
      <c r="H5" s="63" t="s">
        <v>255</v>
      </c>
    </row>
    <row r="6" spans="1:8" ht="18.75">
      <c r="A6" s="62">
        <v>2</v>
      </c>
      <c r="B6" s="63" t="s">
        <v>1</v>
      </c>
      <c r="C6" s="63" t="s">
        <v>125</v>
      </c>
      <c r="D6" s="63" t="s">
        <v>126</v>
      </c>
      <c r="E6" s="63" t="s">
        <v>127</v>
      </c>
      <c r="F6" s="63" t="s">
        <v>128</v>
      </c>
      <c r="G6" s="114">
        <v>8</v>
      </c>
      <c r="H6" s="115"/>
    </row>
    <row r="7" spans="1:8" ht="56.25">
      <c r="A7" s="64" t="s">
        <v>28</v>
      </c>
      <c r="B7" s="65" t="s">
        <v>129</v>
      </c>
      <c r="C7" s="65"/>
      <c r="D7" s="65"/>
      <c r="E7" s="65"/>
      <c r="F7" s="65"/>
      <c r="G7" s="116">
        <f>G8+G40+G48+G54+G69+G80+G92</f>
        <v>6843986.130000001</v>
      </c>
      <c r="H7" s="73">
        <f>H8+H40+H48+H54+H69+H80+H92</f>
        <v>6840986.130000001</v>
      </c>
    </row>
    <row r="8" spans="1:8" ht="37.5">
      <c r="A8" s="64" t="s">
        <v>130</v>
      </c>
      <c r="B8" s="65" t="s">
        <v>129</v>
      </c>
      <c r="C8" s="65" t="s">
        <v>131</v>
      </c>
      <c r="D8" s="65"/>
      <c r="E8" s="65"/>
      <c r="F8" s="65"/>
      <c r="G8" s="116">
        <f>G9+G15+G28+G31+G34</f>
        <v>2807101.27</v>
      </c>
      <c r="H8" s="73">
        <f>H9+H15+H28+H31+H34</f>
        <v>2804101.27</v>
      </c>
    </row>
    <row r="9" spans="1:8" ht="187.5" customHeight="1">
      <c r="A9" s="64" t="s">
        <v>132</v>
      </c>
      <c r="B9" s="65" t="s">
        <v>129</v>
      </c>
      <c r="C9" s="65" t="s">
        <v>131</v>
      </c>
      <c r="D9" s="65" t="s">
        <v>133</v>
      </c>
      <c r="E9" s="65"/>
      <c r="F9" s="65"/>
      <c r="G9" s="116">
        <f>G11</f>
        <v>521386.45999999996</v>
      </c>
      <c r="H9" s="73">
        <f>H11</f>
        <v>521386.45999999996</v>
      </c>
    </row>
    <row r="10" spans="1:8" ht="112.5" customHeight="1">
      <c r="A10" s="67" t="s">
        <v>134</v>
      </c>
      <c r="B10" s="65" t="s">
        <v>129</v>
      </c>
      <c r="C10" s="65" t="s">
        <v>131</v>
      </c>
      <c r="D10" s="65" t="s">
        <v>133</v>
      </c>
      <c r="E10" s="65" t="s">
        <v>135</v>
      </c>
      <c r="F10" s="65"/>
      <c r="G10" s="116">
        <f>G11</f>
        <v>521386.45999999996</v>
      </c>
      <c r="H10" s="73">
        <f>H11</f>
        <v>521386.45999999996</v>
      </c>
    </row>
    <row r="11" spans="1:8" ht="409.5" customHeight="1">
      <c r="A11" s="68" t="s">
        <v>136</v>
      </c>
      <c r="B11" s="63" t="s">
        <v>129</v>
      </c>
      <c r="C11" s="63" t="s">
        <v>131</v>
      </c>
      <c r="D11" s="63" t="s">
        <v>133</v>
      </c>
      <c r="E11" s="63" t="s">
        <v>135</v>
      </c>
      <c r="F11" s="63"/>
      <c r="G11" s="117">
        <f>G12</f>
        <v>521386.45999999996</v>
      </c>
      <c r="H11" s="70">
        <f>H12</f>
        <v>521386.45999999996</v>
      </c>
    </row>
    <row r="12" spans="1:8" ht="409.5" customHeight="1">
      <c r="A12" s="69" t="s">
        <v>137</v>
      </c>
      <c r="B12" s="63" t="s">
        <v>129</v>
      </c>
      <c r="C12" s="63" t="s">
        <v>131</v>
      </c>
      <c r="D12" s="63" t="s">
        <v>133</v>
      </c>
      <c r="E12" s="63" t="s">
        <v>138</v>
      </c>
      <c r="F12" s="63" t="s">
        <v>139</v>
      </c>
      <c r="G12" s="117">
        <f>G13+G14</f>
        <v>521386.45999999996</v>
      </c>
      <c r="H12" s="70">
        <f>H13+H14</f>
        <v>521386.45999999996</v>
      </c>
    </row>
    <row r="13" spans="1:8" ht="243.75" customHeight="1">
      <c r="A13" s="69" t="s">
        <v>140</v>
      </c>
      <c r="B13" s="63" t="s">
        <v>129</v>
      </c>
      <c r="C13" s="63" t="s">
        <v>131</v>
      </c>
      <c r="D13" s="63" t="s">
        <v>133</v>
      </c>
      <c r="E13" s="63" t="s">
        <v>141</v>
      </c>
      <c r="F13" s="63" t="s">
        <v>142</v>
      </c>
      <c r="G13" s="117">
        <v>401363.61</v>
      </c>
      <c r="H13" s="70">
        <v>401363.61</v>
      </c>
    </row>
    <row r="14" spans="1:8" ht="262.5" customHeight="1">
      <c r="A14" s="71" t="s">
        <v>143</v>
      </c>
      <c r="B14" s="63" t="s">
        <v>129</v>
      </c>
      <c r="C14" s="63" t="s">
        <v>131</v>
      </c>
      <c r="D14" s="63" t="s">
        <v>133</v>
      </c>
      <c r="E14" s="63" t="s">
        <v>141</v>
      </c>
      <c r="F14" s="63" t="s">
        <v>144</v>
      </c>
      <c r="G14" s="117">
        <v>120022.85</v>
      </c>
      <c r="H14" s="70">
        <v>120022.85</v>
      </c>
    </row>
    <row r="15" spans="1:8" ht="225" customHeight="1">
      <c r="A15" s="72" t="s">
        <v>145</v>
      </c>
      <c r="B15" s="65" t="s">
        <v>129</v>
      </c>
      <c r="C15" s="65" t="s">
        <v>131</v>
      </c>
      <c r="D15" s="65" t="s">
        <v>146</v>
      </c>
      <c r="E15" s="65" t="s">
        <v>147</v>
      </c>
      <c r="F15" s="63"/>
      <c r="G15" s="116">
        <f>G16</f>
        <v>1568490.67</v>
      </c>
      <c r="H15" s="73">
        <f>H16</f>
        <v>1568490.67</v>
      </c>
    </row>
    <row r="16" spans="1:8" ht="409.5" customHeight="1">
      <c r="A16" s="67" t="s">
        <v>134</v>
      </c>
      <c r="B16" s="65" t="s">
        <v>129</v>
      </c>
      <c r="C16" s="65" t="s">
        <v>131</v>
      </c>
      <c r="D16" s="65" t="s">
        <v>146</v>
      </c>
      <c r="E16" s="65" t="s">
        <v>147</v>
      </c>
      <c r="F16" s="65"/>
      <c r="G16" s="116">
        <f>G18</f>
        <v>1568490.67</v>
      </c>
      <c r="H16" s="73">
        <f>H18</f>
        <v>1568490.67</v>
      </c>
    </row>
    <row r="17" spans="1:8" ht="409.5" customHeight="1">
      <c r="A17" s="68" t="s">
        <v>148</v>
      </c>
      <c r="B17" s="63" t="s">
        <v>129</v>
      </c>
      <c r="C17" s="63" t="s">
        <v>131</v>
      </c>
      <c r="D17" s="63" t="s">
        <v>146</v>
      </c>
      <c r="E17" s="63" t="s">
        <v>147</v>
      </c>
      <c r="F17" s="63"/>
      <c r="G17" s="117">
        <f>'[2]9'!I16</f>
        <v>0</v>
      </c>
      <c r="H17" s="70">
        <f>'[2]9'!J16</f>
        <v>0</v>
      </c>
    </row>
    <row r="18" spans="1:8" ht="409.5" customHeight="1">
      <c r="A18" s="69" t="s">
        <v>137</v>
      </c>
      <c r="B18" s="63" t="s">
        <v>129</v>
      </c>
      <c r="C18" s="63" t="s">
        <v>131</v>
      </c>
      <c r="D18" s="63" t="s">
        <v>146</v>
      </c>
      <c r="E18" s="63" t="s">
        <v>147</v>
      </c>
      <c r="F18" s="63"/>
      <c r="G18" s="117">
        <f>G19+G26+G27</f>
        <v>1568490.67</v>
      </c>
      <c r="H18" s="70">
        <f>H19+H26+H27</f>
        <v>1568490.67</v>
      </c>
    </row>
    <row r="19" spans="1:8" ht="318.75" customHeight="1">
      <c r="A19" s="74" t="s">
        <v>149</v>
      </c>
      <c r="B19" s="63" t="s">
        <v>129</v>
      </c>
      <c r="C19" s="63" t="s">
        <v>131</v>
      </c>
      <c r="D19" s="63" t="s">
        <v>146</v>
      </c>
      <c r="E19" s="63" t="s">
        <v>147</v>
      </c>
      <c r="F19" s="63" t="s">
        <v>139</v>
      </c>
      <c r="G19" s="117">
        <f>G20+G21+G22+G23</f>
        <v>1561821.1</v>
      </c>
      <c r="H19" s="70">
        <f>H20+H21+H22+H23</f>
        <v>1561821.1</v>
      </c>
    </row>
    <row r="20" spans="1:8" ht="262.5" customHeight="1">
      <c r="A20" s="69" t="s">
        <v>140</v>
      </c>
      <c r="B20" s="63" t="s">
        <v>129</v>
      </c>
      <c r="C20" s="63" t="s">
        <v>131</v>
      </c>
      <c r="D20" s="63" t="s">
        <v>146</v>
      </c>
      <c r="E20" s="63" t="s">
        <v>150</v>
      </c>
      <c r="F20" s="63" t="s">
        <v>142</v>
      </c>
      <c r="G20" s="117">
        <v>821706.35</v>
      </c>
      <c r="H20" s="70">
        <v>821706.35</v>
      </c>
    </row>
    <row r="21" spans="1:8" ht="409.5" customHeight="1">
      <c r="A21" s="71" t="s">
        <v>143</v>
      </c>
      <c r="B21" s="63" t="s">
        <v>129</v>
      </c>
      <c r="C21" s="63" t="s">
        <v>131</v>
      </c>
      <c r="D21" s="63" t="s">
        <v>146</v>
      </c>
      <c r="E21" s="63" t="s">
        <v>150</v>
      </c>
      <c r="F21" s="63" t="s">
        <v>144</v>
      </c>
      <c r="G21" s="117">
        <v>302239.34</v>
      </c>
      <c r="H21" s="70">
        <v>302239.34</v>
      </c>
    </row>
    <row r="22" spans="1:8" ht="225" customHeight="1">
      <c r="A22" s="69" t="s">
        <v>140</v>
      </c>
      <c r="B22" s="63" t="s">
        <v>129</v>
      </c>
      <c r="C22" s="63" t="s">
        <v>131</v>
      </c>
      <c r="D22" s="63" t="s">
        <v>146</v>
      </c>
      <c r="E22" s="63" t="s">
        <v>151</v>
      </c>
      <c r="F22" s="63" t="s">
        <v>142</v>
      </c>
      <c r="G22" s="117">
        <v>382074.31</v>
      </c>
      <c r="H22" s="70">
        <v>382074.31</v>
      </c>
    </row>
    <row r="23" spans="1:8" ht="409.5" customHeight="1">
      <c r="A23" s="71" t="s">
        <v>143</v>
      </c>
      <c r="B23" s="63" t="s">
        <v>129</v>
      </c>
      <c r="C23" s="63" t="s">
        <v>131</v>
      </c>
      <c r="D23" s="63" t="s">
        <v>146</v>
      </c>
      <c r="E23" s="63" t="s">
        <v>151</v>
      </c>
      <c r="F23" s="63" t="s">
        <v>144</v>
      </c>
      <c r="G23" s="117">
        <v>55801.1</v>
      </c>
      <c r="H23" s="70">
        <v>55801.1</v>
      </c>
    </row>
    <row r="24" spans="1:8" ht="225" customHeight="1">
      <c r="A24" s="75" t="s">
        <v>152</v>
      </c>
      <c r="B24" s="63" t="s">
        <v>129</v>
      </c>
      <c r="C24" s="63" t="s">
        <v>131</v>
      </c>
      <c r="D24" s="63" t="s">
        <v>146</v>
      </c>
      <c r="E24" s="63" t="s">
        <v>153</v>
      </c>
      <c r="F24" s="63"/>
      <c r="G24" s="117">
        <f>G25</f>
        <v>0</v>
      </c>
      <c r="H24" s="70">
        <f>H25</f>
        <v>0</v>
      </c>
    </row>
    <row r="25" spans="1:8" ht="409.5" customHeight="1">
      <c r="A25" s="75" t="s">
        <v>154</v>
      </c>
      <c r="B25" s="63" t="s">
        <v>129</v>
      </c>
      <c r="C25" s="63" t="s">
        <v>131</v>
      </c>
      <c r="D25" s="63" t="s">
        <v>146</v>
      </c>
      <c r="E25" s="63" t="s">
        <v>155</v>
      </c>
      <c r="F25" s="63" t="s">
        <v>156</v>
      </c>
      <c r="G25" s="117">
        <f>'[2]9'!I23</f>
        <v>0</v>
      </c>
      <c r="H25" s="70">
        <f>'[2]9'!J23</f>
        <v>0</v>
      </c>
    </row>
    <row r="26" spans="1:8" ht="300" customHeight="1">
      <c r="A26" s="76" t="s">
        <v>157</v>
      </c>
      <c r="B26" s="77" t="s">
        <v>129</v>
      </c>
      <c r="C26" s="78" t="s">
        <v>131</v>
      </c>
      <c r="D26" s="78" t="s">
        <v>146</v>
      </c>
      <c r="E26" s="78" t="s">
        <v>158</v>
      </c>
      <c r="F26" s="78" t="s">
        <v>159</v>
      </c>
      <c r="G26" s="117">
        <v>5008.91</v>
      </c>
      <c r="H26" s="70">
        <v>5008.91</v>
      </c>
    </row>
    <row r="27" spans="1:8" ht="318.75" customHeight="1">
      <c r="A27" s="76" t="s">
        <v>50</v>
      </c>
      <c r="B27" s="77" t="s">
        <v>129</v>
      </c>
      <c r="C27" s="78" t="s">
        <v>131</v>
      </c>
      <c r="D27" s="78" t="s">
        <v>146</v>
      </c>
      <c r="E27" s="78" t="s">
        <v>158</v>
      </c>
      <c r="F27" s="78" t="s">
        <v>160</v>
      </c>
      <c r="G27" s="117">
        <v>1660.66</v>
      </c>
      <c r="H27" s="70">
        <v>1660.66</v>
      </c>
    </row>
    <row r="28" spans="1:8" ht="150" customHeight="1">
      <c r="A28" s="79" t="s">
        <v>161</v>
      </c>
      <c r="B28" s="77" t="s">
        <v>129</v>
      </c>
      <c r="C28" s="80" t="s">
        <v>131</v>
      </c>
      <c r="D28" s="80" t="s">
        <v>162</v>
      </c>
      <c r="E28" s="81"/>
      <c r="F28" s="81"/>
      <c r="G28" s="117">
        <v>2000</v>
      </c>
      <c r="H28" s="70">
        <v>2000</v>
      </c>
    </row>
    <row r="29" spans="1:8" ht="75" customHeight="1">
      <c r="A29" s="118" t="s">
        <v>134</v>
      </c>
      <c r="B29" s="63" t="s">
        <v>129</v>
      </c>
      <c r="C29" s="82" t="s">
        <v>131</v>
      </c>
      <c r="D29" s="82" t="s">
        <v>162</v>
      </c>
      <c r="E29" s="63" t="s">
        <v>163</v>
      </c>
      <c r="F29" s="83" t="s">
        <v>164</v>
      </c>
      <c r="G29" s="117">
        <f>G30</f>
        <v>2000</v>
      </c>
      <c r="H29" s="70">
        <f>H30</f>
        <v>2000</v>
      </c>
    </row>
    <row r="30" spans="1:8" ht="409.5" customHeight="1">
      <c r="A30" s="84" t="s">
        <v>165</v>
      </c>
      <c r="B30" s="63" t="s">
        <v>129</v>
      </c>
      <c r="C30" s="82" t="s">
        <v>131</v>
      </c>
      <c r="D30" s="82" t="s">
        <v>162</v>
      </c>
      <c r="E30" s="82" t="s">
        <v>166</v>
      </c>
      <c r="F30" s="83" t="s">
        <v>167</v>
      </c>
      <c r="G30" s="117">
        <v>2000</v>
      </c>
      <c r="H30" s="70">
        <v>2000</v>
      </c>
    </row>
    <row r="31" spans="1:8" ht="409.5" customHeight="1">
      <c r="A31" s="85" t="s">
        <v>168</v>
      </c>
      <c r="B31" s="65" t="s">
        <v>129</v>
      </c>
      <c r="C31" s="65" t="s">
        <v>131</v>
      </c>
      <c r="D31" s="65" t="s">
        <v>169</v>
      </c>
      <c r="E31" s="65"/>
      <c r="F31" s="65"/>
      <c r="G31" s="116">
        <f>G32</f>
        <v>3000</v>
      </c>
      <c r="H31" s="73">
        <f>H32</f>
        <v>0</v>
      </c>
    </row>
    <row r="32" spans="1:8" ht="409.5" customHeight="1">
      <c r="A32" s="69" t="s">
        <v>170</v>
      </c>
      <c r="B32" s="63" t="s">
        <v>129</v>
      </c>
      <c r="C32" s="63" t="s">
        <v>131</v>
      </c>
      <c r="D32" s="63" t="s">
        <v>169</v>
      </c>
      <c r="E32" s="63" t="s">
        <v>171</v>
      </c>
      <c r="F32" s="63"/>
      <c r="G32" s="117">
        <f>G33</f>
        <v>3000</v>
      </c>
      <c r="H32" s="70">
        <v>0</v>
      </c>
    </row>
    <row r="33" spans="1:8" ht="75" customHeight="1">
      <c r="A33" s="69" t="s">
        <v>172</v>
      </c>
      <c r="B33" s="63" t="s">
        <v>129</v>
      </c>
      <c r="C33" s="63" t="s">
        <v>131</v>
      </c>
      <c r="D33" s="63" t="s">
        <v>169</v>
      </c>
      <c r="E33" s="63" t="s">
        <v>171</v>
      </c>
      <c r="F33" s="63" t="s">
        <v>173</v>
      </c>
      <c r="G33" s="117">
        <v>3000</v>
      </c>
      <c r="H33" s="70">
        <v>0</v>
      </c>
    </row>
    <row r="34" spans="1:8" ht="131.25" customHeight="1">
      <c r="A34" s="85" t="str">
        <f>'[2]9'!B32</f>
        <v>Другие общегосударственные вопросы</v>
      </c>
      <c r="B34" s="65" t="s">
        <v>129</v>
      </c>
      <c r="C34" s="65" t="s">
        <v>131</v>
      </c>
      <c r="D34" s="65" t="s">
        <v>174</v>
      </c>
      <c r="E34" s="65"/>
      <c r="F34" s="65"/>
      <c r="G34" s="116">
        <f>G35+G37+G38+G39</f>
        <v>712224.14</v>
      </c>
      <c r="H34" s="73">
        <f>H35+H37+H38+H39</f>
        <v>712224.14</v>
      </c>
    </row>
    <row r="35" spans="1:8" ht="75" customHeight="1">
      <c r="A35" s="86" t="s">
        <v>175</v>
      </c>
      <c r="B35" s="65" t="s">
        <v>129</v>
      </c>
      <c r="C35" s="63" t="s">
        <v>131</v>
      </c>
      <c r="D35" s="87">
        <v>13</v>
      </c>
      <c r="E35" s="63" t="s">
        <v>176</v>
      </c>
      <c r="F35" s="63" t="s">
        <v>177</v>
      </c>
      <c r="G35" s="117">
        <f>G36</f>
        <v>11600</v>
      </c>
      <c r="H35" s="70">
        <f>H36</f>
        <v>11600</v>
      </c>
    </row>
    <row r="36" spans="1:8" ht="150" customHeight="1">
      <c r="A36" s="88" t="s">
        <v>178</v>
      </c>
      <c r="B36" s="65" t="s">
        <v>129</v>
      </c>
      <c r="C36" s="63" t="s">
        <v>131</v>
      </c>
      <c r="D36" s="89">
        <v>13</v>
      </c>
      <c r="E36" s="63" t="s">
        <v>176</v>
      </c>
      <c r="F36" s="63" t="s">
        <v>179</v>
      </c>
      <c r="G36" s="117">
        <v>11600</v>
      </c>
      <c r="H36" s="70">
        <v>11600</v>
      </c>
    </row>
    <row r="37" spans="1:8" ht="409.5" customHeight="1">
      <c r="A37" s="75" t="s">
        <v>154</v>
      </c>
      <c r="B37" s="65" t="s">
        <v>129</v>
      </c>
      <c r="C37" s="63" t="s">
        <v>131</v>
      </c>
      <c r="D37" s="63" t="s">
        <v>146</v>
      </c>
      <c r="E37" s="63" t="s">
        <v>155</v>
      </c>
      <c r="F37" s="63" t="s">
        <v>156</v>
      </c>
      <c r="G37" s="117">
        <v>26724</v>
      </c>
      <c r="H37" s="70">
        <v>26724</v>
      </c>
    </row>
    <row r="38" spans="1:8" ht="337.5" customHeight="1">
      <c r="A38" s="78" t="s">
        <v>154</v>
      </c>
      <c r="B38" s="65" t="s">
        <v>129</v>
      </c>
      <c r="C38" s="78" t="s">
        <v>131</v>
      </c>
      <c r="D38" s="78" t="s">
        <v>174</v>
      </c>
      <c r="E38" s="78" t="s">
        <v>180</v>
      </c>
      <c r="F38" s="78" t="s">
        <v>156</v>
      </c>
      <c r="G38" s="117">
        <v>198006.11</v>
      </c>
      <c r="H38" s="70">
        <v>198006.11</v>
      </c>
    </row>
    <row r="39" spans="1:8" ht="318.75" customHeight="1">
      <c r="A39" s="78" t="s">
        <v>181</v>
      </c>
      <c r="B39" s="65" t="s">
        <v>129</v>
      </c>
      <c r="C39" s="78" t="s">
        <v>131</v>
      </c>
      <c r="D39" s="78" t="s">
        <v>174</v>
      </c>
      <c r="E39" s="78" t="s">
        <v>180</v>
      </c>
      <c r="F39" s="78" t="s">
        <v>179</v>
      </c>
      <c r="G39" s="117">
        <v>475894.03</v>
      </c>
      <c r="H39" s="70">
        <v>475894.03</v>
      </c>
    </row>
    <row r="40" spans="1:8" ht="318.75" customHeight="1">
      <c r="A40" s="85" t="s">
        <v>182</v>
      </c>
      <c r="B40" s="65" t="s">
        <v>129</v>
      </c>
      <c r="C40" s="65" t="s">
        <v>133</v>
      </c>
      <c r="D40" s="65"/>
      <c r="E40" s="65"/>
      <c r="F40" s="65"/>
      <c r="G40" s="116">
        <f>G41</f>
        <v>151400</v>
      </c>
      <c r="H40" s="73">
        <f>H41</f>
        <v>151400</v>
      </c>
    </row>
    <row r="41" spans="1:8" ht="168.75" customHeight="1">
      <c r="A41" s="90" t="s">
        <v>4</v>
      </c>
      <c r="B41" s="65" t="s">
        <v>129</v>
      </c>
      <c r="C41" s="65" t="s">
        <v>133</v>
      </c>
      <c r="D41" s="65" t="s">
        <v>183</v>
      </c>
      <c r="E41" s="65"/>
      <c r="F41" s="65"/>
      <c r="G41" s="116">
        <f>G42</f>
        <v>151400</v>
      </c>
      <c r="H41" s="73">
        <f>H42</f>
        <v>151400</v>
      </c>
    </row>
    <row r="42" spans="1:8" ht="93.75" customHeight="1">
      <c r="A42" s="74" t="s">
        <v>184</v>
      </c>
      <c r="B42" s="63" t="s">
        <v>129</v>
      </c>
      <c r="C42" s="63" t="s">
        <v>133</v>
      </c>
      <c r="D42" s="63" t="s">
        <v>183</v>
      </c>
      <c r="E42" s="63" t="s">
        <v>185</v>
      </c>
      <c r="F42" s="63"/>
      <c r="G42" s="117">
        <f>G43+G47</f>
        <v>151400</v>
      </c>
      <c r="H42" s="70">
        <f>H43+H47</f>
        <v>151400</v>
      </c>
    </row>
    <row r="43" spans="1:8" ht="168.75" customHeight="1">
      <c r="A43" s="74" t="s">
        <v>137</v>
      </c>
      <c r="B43" s="63" t="s">
        <v>129</v>
      </c>
      <c r="C43" s="63" t="s">
        <v>133</v>
      </c>
      <c r="D43" s="63" t="s">
        <v>183</v>
      </c>
      <c r="E43" s="63" t="s">
        <v>185</v>
      </c>
      <c r="F43" s="63"/>
      <c r="G43" s="117">
        <f>G44</f>
        <v>141400</v>
      </c>
      <c r="H43" s="70">
        <f>H44</f>
        <v>141400</v>
      </c>
    </row>
    <row r="44" spans="1:8" ht="409.5" customHeight="1">
      <c r="A44" s="74" t="s">
        <v>149</v>
      </c>
      <c r="B44" s="63" t="s">
        <v>129</v>
      </c>
      <c r="C44" s="63" t="s">
        <v>133</v>
      </c>
      <c r="D44" s="63" t="s">
        <v>183</v>
      </c>
      <c r="E44" s="63" t="s">
        <v>185</v>
      </c>
      <c r="F44" s="63" t="s">
        <v>139</v>
      </c>
      <c r="G44" s="117">
        <f>G45+G46</f>
        <v>141400</v>
      </c>
      <c r="H44" s="70">
        <f>H45+H46</f>
        <v>141400</v>
      </c>
    </row>
    <row r="45" spans="1:8" ht="262.5" customHeight="1">
      <c r="A45" s="74" t="s">
        <v>186</v>
      </c>
      <c r="B45" s="63" t="s">
        <v>129</v>
      </c>
      <c r="C45" s="63" t="s">
        <v>133</v>
      </c>
      <c r="D45" s="63" t="s">
        <v>183</v>
      </c>
      <c r="E45" s="63" t="s">
        <v>185</v>
      </c>
      <c r="F45" s="63" t="s">
        <v>142</v>
      </c>
      <c r="G45" s="117">
        <v>108602.15</v>
      </c>
      <c r="H45" s="70">
        <v>108602.15</v>
      </c>
    </row>
    <row r="46" spans="1:8" ht="409.5" customHeight="1">
      <c r="A46" s="71" t="s">
        <v>143</v>
      </c>
      <c r="B46" s="63" t="s">
        <v>129</v>
      </c>
      <c r="C46" s="63" t="s">
        <v>133</v>
      </c>
      <c r="D46" s="63" t="s">
        <v>183</v>
      </c>
      <c r="E46" s="63" t="s">
        <v>185</v>
      </c>
      <c r="F46" s="63" t="s">
        <v>144</v>
      </c>
      <c r="G46" s="117">
        <v>32797.85</v>
      </c>
      <c r="H46" s="70">
        <v>32797.85</v>
      </c>
    </row>
    <row r="47" spans="1:8" ht="225" customHeight="1">
      <c r="A47" s="74" t="s">
        <v>187</v>
      </c>
      <c r="B47" s="63" t="s">
        <v>129</v>
      </c>
      <c r="C47" s="63" t="s">
        <v>133</v>
      </c>
      <c r="D47" s="63" t="s">
        <v>183</v>
      </c>
      <c r="E47" s="63" t="s">
        <v>185</v>
      </c>
      <c r="F47" s="63" t="s">
        <v>179</v>
      </c>
      <c r="G47" s="117">
        <v>10000</v>
      </c>
      <c r="H47" s="70">
        <v>10000</v>
      </c>
    </row>
    <row r="48" spans="1:8" ht="409.5" customHeight="1">
      <c r="A48" s="91" t="s">
        <v>188</v>
      </c>
      <c r="B48" s="65" t="s">
        <v>129</v>
      </c>
      <c r="C48" s="65" t="s">
        <v>183</v>
      </c>
      <c r="D48" s="65"/>
      <c r="E48" s="65"/>
      <c r="F48" s="65"/>
      <c r="G48" s="116">
        <f>G51</f>
        <v>0</v>
      </c>
      <c r="H48" s="73">
        <f>H51</f>
        <v>0</v>
      </c>
    </row>
    <row r="49" spans="1:8" ht="356.25" customHeight="1">
      <c r="A49" s="91" t="s">
        <v>189</v>
      </c>
      <c r="B49" s="65" t="s">
        <v>129</v>
      </c>
      <c r="C49" s="65" t="s">
        <v>183</v>
      </c>
      <c r="D49" s="65" t="s">
        <v>190</v>
      </c>
      <c r="E49" s="92" t="s">
        <v>191</v>
      </c>
      <c r="F49" s="65"/>
      <c r="G49" s="116">
        <f>G50</f>
        <v>0</v>
      </c>
      <c r="H49" s="73">
        <f>H50</f>
        <v>0</v>
      </c>
    </row>
    <row r="50" spans="1:8" ht="243.75" customHeight="1">
      <c r="A50" s="91" t="s">
        <v>192</v>
      </c>
      <c r="B50" s="65" t="s">
        <v>129</v>
      </c>
      <c r="C50" s="65" t="s">
        <v>183</v>
      </c>
      <c r="D50" s="65" t="s">
        <v>190</v>
      </c>
      <c r="E50" s="92" t="s">
        <v>191</v>
      </c>
      <c r="F50" s="65"/>
      <c r="G50" s="116">
        <f>G51</f>
        <v>0</v>
      </c>
      <c r="H50" s="73">
        <f>H51</f>
        <v>0</v>
      </c>
    </row>
    <row r="51" spans="1:8" ht="409.5" customHeight="1">
      <c r="A51" s="93" t="s">
        <v>193</v>
      </c>
      <c r="B51" s="63" t="s">
        <v>129</v>
      </c>
      <c r="C51" s="63" t="s">
        <v>183</v>
      </c>
      <c r="D51" s="65" t="s">
        <v>190</v>
      </c>
      <c r="E51" s="92" t="s">
        <v>194</v>
      </c>
      <c r="F51" s="65"/>
      <c r="G51" s="117">
        <f>G53</f>
        <v>0</v>
      </c>
      <c r="H51" s="70">
        <f>H53</f>
        <v>0</v>
      </c>
    </row>
    <row r="52" spans="1:8" ht="262.5" customHeight="1">
      <c r="A52" s="88" t="s">
        <v>195</v>
      </c>
      <c r="B52" s="63" t="s">
        <v>129</v>
      </c>
      <c r="C52" s="63" t="s">
        <v>183</v>
      </c>
      <c r="D52" s="65" t="s">
        <v>190</v>
      </c>
      <c r="E52" s="92" t="s">
        <v>194</v>
      </c>
      <c r="F52" s="63"/>
      <c r="G52" s="117">
        <f>G53</f>
        <v>0</v>
      </c>
      <c r="H52" s="70">
        <f>H53</f>
        <v>0</v>
      </c>
    </row>
    <row r="53" spans="1:8" ht="409.5" customHeight="1">
      <c r="A53" s="74" t="s">
        <v>187</v>
      </c>
      <c r="B53" s="63" t="s">
        <v>129</v>
      </c>
      <c r="C53" s="63" t="s">
        <v>183</v>
      </c>
      <c r="D53" s="65" t="s">
        <v>190</v>
      </c>
      <c r="E53" s="92" t="s">
        <v>194</v>
      </c>
      <c r="F53" s="63" t="s">
        <v>179</v>
      </c>
      <c r="G53" s="117">
        <f>'[2]9'!I52</f>
        <v>0</v>
      </c>
      <c r="H53" s="70">
        <f>'[2]9'!J52</f>
        <v>0</v>
      </c>
    </row>
    <row r="54" spans="1:8" ht="356.25" customHeight="1">
      <c r="A54" s="90" t="s">
        <v>196</v>
      </c>
      <c r="B54" s="65" t="s">
        <v>129</v>
      </c>
      <c r="C54" s="65" t="s">
        <v>146</v>
      </c>
      <c r="D54" s="65"/>
      <c r="E54" s="92"/>
      <c r="F54" s="63"/>
      <c r="G54" s="116">
        <f>G62+G66</f>
        <v>612088.23</v>
      </c>
      <c r="H54" s="73">
        <f>H62+H66</f>
        <v>612088.23</v>
      </c>
    </row>
    <row r="55" spans="1:8" ht="356.25" customHeight="1">
      <c r="A55" s="91" t="s">
        <v>8</v>
      </c>
      <c r="B55" s="65" t="s">
        <v>129</v>
      </c>
      <c r="C55" s="65" t="s">
        <v>146</v>
      </c>
      <c r="D55" s="65" t="s">
        <v>162</v>
      </c>
      <c r="E55" s="92"/>
      <c r="F55" s="63"/>
      <c r="G55" s="116">
        <f>G56</f>
        <v>0</v>
      </c>
      <c r="H55" s="73">
        <f>H56</f>
        <v>0</v>
      </c>
    </row>
    <row r="56" spans="1:8" ht="93.75" customHeight="1">
      <c r="A56" s="91" t="s">
        <v>192</v>
      </c>
      <c r="B56" s="65" t="s">
        <v>129</v>
      </c>
      <c r="C56" s="65" t="s">
        <v>146</v>
      </c>
      <c r="D56" s="65" t="s">
        <v>162</v>
      </c>
      <c r="E56" s="94" t="s">
        <v>197</v>
      </c>
      <c r="F56" s="65"/>
      <c r="G56" s="116">
        <f>G58</f>
        <v>0</v>
      </c>
      <c r="H56" s="73">
        <f>H58</f>
        <v>0</v>
      </c>
    </row>
    <row r="57" spans="1:8" ht="75" customHeight="1">
      <c r="A57" s="88" t="s">
        <v>198</v>
      </c>
      <c r="B57" s="63" t="s">
        <v>129</v>
      </c>
      <c r="C57" s="63" t="s">
        <v>146</v>
      </c>
      <c r="D57" s="63" t="s">
        <v>162</v>
      </c>
      <c r="E57" s="95" t="s">
        <v>199</v>
      </c>
      <c r="F57" s="63"/>
      <c r="G57" s="117">
        <f>G58</f>
        <v>0</v>
      </c>
      <c r="H57" s="70">
        <f>H58</f>
        <v>0</v>
      </c>
    </row>
    <row r="58" spans="1:8" ht="262.5" customHeight="1">
      <c r="A58" s="74" t="s">
        <v>187</v>
      </c>
      <c r="B58" s="63" t="s">
        <v>129</v>
      </c>
      <c r="C58" s="63" t="s">
        <v>146</v>
      </c>
      <c r="D58" s="63" t="s">
        <v>162</v>
      </c>
      <c r="E58" s="95" t="s">
        <v>200</v>
      </c>
      <c r="F58" s="63" t="s">
        <v>179</v>
      </c>
      <c r="G58" s="117">
        <f>'[2]9'!I57</f>
        <v>0</v>
      </c>
      <c r="H58" s="70">
        <f>'[2]9'!J57</f>
        <v>0</v>
      </c>
    </row>
    <row r="59" spans="1:8" ht="409.5" customHeight="1">
      <c r="A59" s="90" t="s">
        <v>201</v>
      </c>
      <c r="B59" s="63" t="s">
        <v>129</v>
      </c>
      <c r="C59" s="63" t="s">
        <v>146</v>
      </c>
      <c r="D59" s="63" t="s">
        <v>202</v>
      </c>
      <c r="E59" s="63"/>
      <c r="F59" s="63"/>
      <c r="G59" s="117">
        <f>G61</f>
        <v>0</v>
      </c>
      <c r="H59" s="70">
        <f>H61</f>
        <v>0</v>
      </c>
    </row>
    <row r="60" spans="1:8" ht="356.25" customHeight="1">
      <c r="A60" s="88" t="s">
        <v>178</v>
      </c>
      <c r="B60" s="63" t="s">
        <v>129</v>
      </c>
      <c r="C60" s="63" t="s">
        <v>146</v>
      </c>
      <c r="D60" s="63" t="s">
        <v>202</v>
      </c>
      <c r="E60" s="95" t="s">
        <v>203</v>
      </c>
      <c r="F60" s="63" t="s">
        <v>204</v>
      </c>
      <c r="G60" s="117">
        <f>G61</f>
        <v>0</v>
      </c>
      <c r="H60" s="70">
        <f>H61</f>
        <v>0</v>
      </c>
    </row>
    <row r="61" spans="1:8" ht="150" customHeight="1">
      <c r="A61" s="96" t="s">
        <v>187</v>
      </c>
      <c r="B61" s="63" t="s">
        <v>129</v>
      </c>
      <c r="C61" s="63" t="s">
        <v>146</v>
      </c>
      <c r="D61" s="63" t="s">
        <v>202</v>
      </c>
      <c r="E61" s="95" t="s">
        <v>205</v>
      </c>
      <c r="F61" s="63" t="s">
        <v>206</v>
      </c>
      <c r="G61" s="117">
        <v>0</v>
      </c>
      <c r="H61" s="70">
        <v>0</v>
      </c>
    </row>
    <row r="62" spans="1:8" ht="337.5" customHeight="1">
      <c r="A62" s="97" t="s">
        <v>207</v>
      </c>
      <c r="B62" s="65" t="s">
        <v>129</v>
      </c>
      <c r="C62" s="65" t="s">
        <v>146</v>
      </c>
      <c r="D62" s="94" t="s">
        <v>202</v>
      </c>
      <c r="E62" s="65"/>
      <c r="F62" s="73"/>
      <c r="G62" s="116">
        <f>G64+G65</f>
        <v>611088.23</v>
      </c>
      <c r="H62" s="73">
        <f>H64+H65</f>
        <v>611088.23</v>
      </c>
    </row>
    <row r="63" spans="1:8" ht="356.25" customHeight="1">
      <c r="A63" s="96" t="s">
        <v>208</v>
      </c>
      <c r="B63" s="63" t="s">
        <v>129</v>
      </c>
      <c r="C63" s="63" t="s">
        <v>146</v>
      </c>
      <c r="D63" s="95" t="s">
        <v>202</v>
      </c>
      <c r="E63" s="95" t="s">
        <v>209</v>
      </c>
      <c r="F63" s="70"/>
      <c r="G63" s="117">
        <f>G64</f>
        <v>545897.4</v>
      </c>
      <c r="H63" s="70">
        <f>H64</f>
        <v>545897.4</v>
      </c>
    </row>
    <row r="64" spans="1:8" ht="150" customHeight="1">
      <c r="A64" s="74" t="s">
        <v>210</v>
      </c>
      <c r="B64" s="63" t="s">
        <v>129</v>
      </c>
      <c r="C64" s="63" t="s">
        <v>146</v>
      </c>
      <c r="D64" s="95" t="s">
        <v>202</v>
      </c>
      <c r="E64" s="95" t="s">
        <v>209</v>
      </c>
      <c r="F64" s="119">
        <v>244</v>
      </c>
      <c r="G64" s="117">
        <v>545897.4</v>
      </c>
      <c r="H64" s="70">
        <v>545897.4</v>
      </c>
    </row>
    <row r="65" spans="1:8" ht="281.25" customHeight="1">
      <c r="A65" s="98" t="s">
        <v>211</v>
      </c>
      <c r="B65" s="83" t="s">
        <v>129</v>
      </c>
      <c r="C65" s="83" t="s">
        <v>146</v>
      </c>
      <c r="D65" s="83" t="s">
        <v>202</v>
      </c>
      <c r="E65" s="83" t="s">
        <v>212</v>
      </c>
      <c r="F65" s="83" t="s">
        <v>213</v>
      </c>
      <c r="G65" s="120">
        <v>65190.83</v>
      </c>
      <c r="H65" s="121">
        <v>65190.83</v>
      </c>
    </row>
    <row r="66" spans="1:8" ht="318.75" customHeight="1">
      <c r="A66" s="100" t="s">
        <v>100</v>
      </c>
      <c r="B66" s="101" t="s">
        <v>129</v>
      </c>
      <c r="C66" s="101" t="s">
        <v>146</v>
      </c>
      <c r="D66" s="101" t="s">
        <v>214</v>
      </c>
      <c r="E66" s="101"/>
      <c r="F66" s="101"/>
      <c r="G66" s="120">
        <f>G67</f>
        <v>1000</v>
      </c>
      <c r="H66" s="121">
        <f>H67</f>
        <v>1000</v>
      </c>
    </row>
    <row r="67" spans="1:8" ht="131.25" customHeight="1">
      <c r="A67" s="100" t="s">
        <v>215</v>
      </c>
      <c r="B67" s="101" t="s">
        <v>129</v>
      </c>
      <c r="C67" s="101" t="s">
        <v>146</v>
      </c>
      <c r="D67" s="101" t="s">
        <v>214</v>
      </c>
      <c r="E67" s="101" t="s">
        <v>216</v>
      </c>
      <c r="F67" s="101" t="s">
        <v>164</v>
      </c>
      <c r="G67" s="120">
        <f>G68</f>
        <v>1000</v>
      </c>
      <c r="H67" s="121">
        <f>H68</f>
        <v>1000</v>
      </c>
    </row>
    <row r="68" spans="1:8" ht="206.25" customHeight="1">
      <c r="A68" s="100" t="s">
        <v>106</v>
      </c>
      <c r="B68" s="101" t="s">
        <v>129</v>
      </c>
      <c r="C68" s="101" t="s">
        <v>146</v>
      </c>
      <c r="D68" s="101" t="s">
        <v>214</v>
      </c>
      <c r="E68" s="101" t="s">
        <v>216</v>
      </c>
      <c r="F68" s="101" t="s">
        <v>167</v>
      </c>
      <c r="G68" s="120">
        <v>1000</v>
      </c>
      <c r="H68" s="121">
        <v>1000</v>
      </c>
    </row>
    <row r="69" spans="1:8" ht="262.5" customHeight="1">
      <c r="A69" s="90" t="s">
        <v>217</v>
      </c>
      <c r="B69" s="65" t="s">
        <v>129</v>
      </c>
      <c r="C69" s="65" t="s">
        <v>218</v>
      </c>
      <c r="D69" s="65"/>
      <c r="E69" s="65"/>
      <c r="F69" s="65"/>
      <c r="G69" s="116">
        <f>G70+G74</f>
        <v>1842294.37</v>
      </c>
      <c r="H69" s="73">
        <f>H70+H74</f>
        <v>1842294.37</v>
      </c>
    </row>
    <row r="70" spans="1:8" ht="112.5" customHeight="1">
      <c r="A70" s="102" t="s">
        <v>219</v>
      </c>
      <c r="B70" s="65" t="s">
        <v>129</v>
      </c>
      <c r="C70" s="65" t="s">
        <v>218</v>
      </c>
      <c r="D70" s="65" t="s">
        <v>133</v>
      </c>
      <c r="E70" s="65"/>
      <c r="F70" s="65"/>
      <c r="G70" s="116">
        <f>G72</f>
        <v>947.08</v>
      </c>
      <c r="H70" s="73">
        <f>H72</f>
        <v>947.08</v>
      </c>
    </row>
    <row r="71" spans="1:8" ht="131.25" customHeight="1">
      <c r="A71" s="91" t="s">
        <v>192</v>
      </c>
      <c r="B71" s="65" t="s">
        <v>129</v>
      </c>
      <c r="C71" s="65" t="s">
        <v>218</v>
      </c>
      <c r="D71" s="65" t="s">
        <v>133</v>
      </c>
      <c r="E71" s="63" t="s">
        <v>220</v>
      </c>
      <c r="F71" s="103"/>
      <c r="G71" s="122">
        <f>G73</f>
        <v>947.08</v>
      </c>
      <c r="H71" s="123">
        <f>H73</f>
        <v>947.08</v>
      </c>
    </row>
    <row r="72" spans="1:8" ht="150">
      <c r="A72" s="88" t="s">
        <v>221</v>
      </c>
      <c r="B72" s="63" t="s">
        <v>129</v>
      </c>
      <c r="C72" s="63" t="s">
        <v>218</v>
      </c>
      <c r="D72" s="63" t="s">
        <v>133</v>
      </c>
      <c r="E72" s="63" t="s">
        <v>222</v>
      </c>
      <c r="F72" s="104"/>
      <c r="G72" s="122">
        <f>G73</f>
        <v>947.08</v>
      </c>
      <c r="H72" s="123">
        <f>H73</f>
        <v>947.08</v>
      </c>
    </row>
    <row r="73" spans="1:8" ht="262.5" customHeight="1">
      <c r="A73" s="74" t="s">
        <v>210</v>
      </c>
      <c r="B73" s="63" t="s">
        <v>129</v>
      </c>
      <c r="C73" s="63" t="s">
        <v>218</v>
      </c>
      <c r="D73" s="63" t="s">
        <v>133</v>
      </c>
      <c r="E73" s="63" t="s">
        <v>223</v>
      </c>
      <c r="F73" s="63" t="s">
        <v>179</v>
      </c>
      <c r="G73" s="117">
        <v>947.08</v>
      </c>
      <c r="H73" s="70">
        <v>947.08</v>
      </c>
    </row>
    <row r="74" spans="1:8" ht="409.5" customHeight="1">
      <c r="A74" s="90" t="s">
        <v>224</v>
      </c>
      <c r="B74" s="65" t="s">
        <v>129</v>
      </c>
      <c r="C74" s="65" t="s">
        <v>218</v>
      </c>
      <c r="D74" s="65" t="s">
        <v>183</v>
      </c>
      <c r="E74" s="65"/>
      <c r="F74" s="65"/>
      <c r="G74" s="116">
        <f>G75</f>
        <v>1841347.29</v>
      </c>
      <c r="H74" s="73">
        <f>H75</f>
        <v>1841347.29</v>
      </c>
    </row>
    <row r="75" spans="1:8" ht="318.75" customHeight="1">
      <c r="A75" s="91" t="s">
        <v>192</v>
      </c>
      <c r="B75" s="65" t="s">
        <v>129</v>
      </c>
      <c r="C75" s="65" t="s">
        <v>218</v>
      </c>
      <c r="D75" s="65" t="s">
        <v>183</v>
      </c>
      <c r="E75" s="63" t="s">
        <v>225</v>
      </c>
      <c r="F75" s="65"/>
      <c r="G75" s="116">
        <f>G76+G78</f>
        <v>1841347.29</v>
      </c>
      <c r="H75" s="73">
        <f>H76+H78</f>
        <v>1841347.29</v>
      </c>
    </row>
    <row r="76" spans="1:8" ht="56.25" customHeight="1">
      <c r="A76" s="74" t="s">
        <v>226</v>
      </c>
      <c r="B76" s="63" t="s">
        <v>129</v>
      </c>
      <c r="C76" s="63" t="s">
        <v>218</v>
      </c>
      <c r="D76" s="63" t="s">
        <v>183</v>
      </c>
      <c r="E76" s="63" t="s">
        <v>227</v>
      </c>
      <c r="F76" s="63"/>
      <c r="G76" s="117">
        <f>G77</f>
        <v>4800</v>
      </c>
      <c r="H76" s="70">
        <f>H77</f>
        <v>4800</v>
      </c>
    </row>
    <row r="77" spans="1:8" ht="262.5" customHeight="1">
      <c r="A77" s="74" t="s">
        <v>187</v>
      </c>
      <c r="B77" s="63" t="s">
        <v>129</v>
      </c>
      <c r="C77" s="63" t="s">
        <v>218</v>
      </c>
      <c r="D77" s="63" t="s">
        <v>183</v>
      </c>
      <c r="E77" s="63" t="s">
        <v>228</v>
      </c>
      <c r="F77" s="63" t="s">
        <v>179</v>
      </c>
      <c r="G77" s="124">
        <v>4800</v>
      </c>
      <c r="H77" s="125">
        <v>4800</v>
      </c>
    </row>
    <row r="78" spans="1:8" ht="375" customHeight="1">
      <c r="A78" s="86" t="s">
        <v>229</v>
      </c>
      <c r="B78" s="63" t="s">
        <v>129</v>
      </c>
      <c r="C78" s="63" t="s">
        <v>218</v>
      </c>
      <c r="D78" s="63" t="s">
        <v>183</v>
      </c>
      <c r="E78" s="63" t="s">
        <v>230</v>
      </c>
      <c r="F78" s="63"/>
      <c r="G78" s="124">
        <f>G79</f>
        <v>1836547.29</v>
      </c>
      <c r="H78" s="125">
        <f>H79</f>
        <v>1836547.29</v>
      </c>
    </row>
    <row r="79" spans="1:8" ht="356.25" customHeight="1">
      <c r="A79" s="74" t="s">
        <v>187</v>
      </c>
      <c r="B79" s="63" t="s">
        <v>129</v>
      </c>
      <c r="C79" s="63" t="s">
        <v>218</v>
      </c>
      <c r="D79" s="63" t="s">
        <v>183</v>
      </c>
      <c r="E79" s="63" t="s">
        <v>230</v>
      </c>
      <c r="F79" s="63" t="s">
        <v>179</v>
      </c>
      <c r="G79" s="124">
        <v>1836547.29</v>
      </c>
      <c r="H79" s="125">
        <v>1836547.29</v>
      </c>
    </row>
    <row r="80" spans="1:8" ht="168.75" customHeight="1">
      <c r="A80" s="90" t="s">
        <v>231</v>
      </c>
      <c r="B80" s="65" t="s">
        <v>129</v>
      </c>
      <c r="C80" s="65" t="s">
        <v>232</v>
      </c>
      <c r="D80" s="65"/>
      <c r="E80" s="65"/>
      <c r="F80" s="65"/>
      <c r="G80" s="116">
        <f>G81</f>
        <v>616874.44</v>
      </c>
      <c r="H80" s="73">
        <f>H81</f>
        <v>616874.44</v>
      </c>
    </row>
    <row r="81" spans="1:8" ht="356.25" customHeight="1">
      <c r="A81" s="90" t="s">
        <v>9</v>
      </c>
      <c r="B81" s="65" t="s">
        <v>129</v>
      </c>
      <c r="C81" s="65" t="s">
        <v>232</v>
      </c>
      <c r="D81" s="65" t="s">
        <v>131</v>
      </c>
      <c r="E81" s="65"/>
      <c r="F81" s="65"/>
      <c r="G81" s="116">
        <f>G82</f>
        <v>616874.44</v>
      </c>
      <c r="H81" s="73">
        <f>H82</f>
        <v>616874.44</v>
      </c>
    </row>
    <row r="82" spans="1:8" ht="93.75" customHeight="1">
      <c r="A82" s="90" t="s">
        <v>68</v>
      </c>
      <c r="B82" s="65" t="s">
        <v>129</v>
      </c>
      <c r="C82" s="65" t="s">
        <v>232</v>
      </c>
      <c r="D82" s="65" t="s">
        <v>131</v>
      </c>
      <c r="E82" s="65" t="s">
        <v>233</v>
      </c>
      <c r="F82" s="65"/>
      <c r="G82" s="116">
        <f>G83</f>
        <v>616874.44</v>
      </c>
      <c r="H82" s="73">
        <f>H83</f>
        <v>616874.44</v>
      </c>
    </row>
    <row r="83" spans="1:8" ht="37.5" customHeight="1">
      <c r="A83" s="74" t="s">
        <v>69</v>
      </c>
      <c r="B83" s="65" t="s">
        <v>129</v>
      </c>
      <c r="C83" s="63" t="s">
        <v>232</v>
      </c>
      <c r="D83" s="63" t="s">
        <v>131</v>
      </c>
      <c r="E83" s="63" t="s">
        <v>234</v>
      </c>
      <c r="F83" s="63"/>
      <c r="G83" s="117">
        <f>G84</f>
        <v>616874.44</v>
      </c>
      <c r="H83" s="70">
        <f>H84</f>
        <v>616874.44</v>
      </c>
    </row>
    <row r="84" spans="1:8" ht="206.25" customHeight="1">
      <c r="A84" s="69" t="s">
        <v>235</v>
      </c>
      <c r="B84" s="65" t="s">
        <v>129</v>
      </c>
      <c r="C84" s="63" t="s">
        <v>232</v>
      </c>
      <c r="D84" s="63" t="s">
        <v>131</v>
      </c>
      <c r="E84" s="63" t="s">
        <v>236</v>
      </c>
      <c r="F84" s="63"/>
      <c r="G84" s="117">
        <f>G85+G90+G86</f>
        <v>616874.44</v>
      </c>
      <c r="H84" s="70">
        <f>H85+H90+H86</f>
        <v>616874.44</v>
      </c>
    </row>
    <row r="85" spans="1:8" ht="225" customHeight="1">
      <c r="A85" s="74" t="s">
        <v>187</v>
      </c>
      <c r="B85" s="65" t="s">
        <v>129</v>
      </c>
      <c r="C85" s="63" t="s">
        <v>232</v>
      </c>
      <c r="D85" s="63" t="s">
        <v>131</v>
      </c>
      <c r="E85" s="63" t="s">
        <v>237</v>
      </c>
      <c r="F85" s="63" t="s">
        <v>179</v>
      </c>
      <c r="G85" s="117">
        <v>195704</v>
      </c>
      <c r="H85" s="70">
        <v>195704</v>
      </c>
    </row>
    <row r="86" spans="1:8" ht="150" customHeight="1">
      <c r="A86" s="98" t="s">
        <v>211</v>
      </c>
      <c r="B86" s="65" t="s">
        <v>129</v>
      </c>
      <c r="C86" s="63" t="s">
        <v>232</v>
      </c>
      <c r="D86" s="63" t="s">
        <v>131</v>
      </c>
      <c r="E86" s="63" t="s">
        <v>237</v>
      </c>
      <c r="F86" s="63" t="s">
        <v>213</v>
      </c>
      <c r="G86" s="117">
        <v>1459.44</v>
      </c>
      <c r="H86" s="70">
        <v>1459.44</v>
      </c>
    </row>
    <row r="87" spans="1:8" ht="356.25" customHeight="1">
      <c r="A87" s="74" t="s">
        <v>238</v>
      </c>
      <c r="B87" s="65" t="s">
        <v>129</v>
      </c>
      <c r="C87" s="63" t="s">
        <v>232</v>
      </c>
      <c r="D87" s="63" t="s">
        <v>131</v>
      </c>
      <c r="E87" s="63" t="s">
        <v>237</v>
      </c>
      <c r="F87" s="63" t="s">
        <v>239</v>
      </c>
      <c r="G87" s="117">
        <f>'[2]9'!I91</f>
        <v>0</v>
      </c>
      <c r="H87" s="70">
        <f>'[2]9'!J91</f>
        <v>0</v>
      </c>
    </row>
    <row r="88" spans="1:8" ht="131.25" customHeight="1">
      <c r="A88" s="74" t="s">
        <v>240</v>
      </c>
      <c r="B88" s="65" t="s">
        <v>129</v>
      </c>
      <c r="C88" s="63" t="s">
        <v>232</v>
      </c>
      <c r="D88" s="63" t="s">
        <v>131</v>
      </c>
      <c r="E88" s="63" t="s">
        <v>237</v>
      </c>
      <c r="F88" s="63" t="s">
        <v>159</v>
      </c>
      <c r="G88" s="117">
        <f>'[2]9'!I92</f>
        <v>0</v>
      </c>
      <c r="H88" s="70">
        <f>'[2]9'!J92</f>
        <v>0</v>
      </c>
    </row>
    <row r="89" spans="1:8" ht="225" customHeight="1">
      <c r="A89" s="74" t="s">
        <v>240</v>
      </c>
      <c r="B89" s="65" t="s">
        <v>129</v>
      </c>
      <c r="C89" s="63" t="s">
        <v>232</v>
      </c>
      <c r="D89" s="63" t="s">
        <v>131</v>
      </c>
      <c r="E89" s="63" t="s">
        <v>237</v>
      </c>
      <c r="F89" s="63" t="s">
        <v>160</v>
      </c>
      <c r="G89" s="117">
        <f>'[2]9'!I93</f>
        <v>0</v>
      </c>
      <c r="H89" s="70">
        <f>'[2]9'!J93</f>
        <v>0</v>
      </c>
    </row>
    <row r="90" spans="1:8" ht="206.25" customHeight="1">
      <c r="A90" s="74" t="s">
        <v>241</v>
      </c>
      <c r="B90" s="65" t="s">
        <v>129</v>
      </c>
      <c r="C90" s="63" t="s">
        <v>232</v>
      </c>
      <c r="D90" s="63" t="s">
        <v>131</v>
      </c>
      <c r="E90" s="63" t="s">
        <v>242</v>
      </c>
      <c r="F90" s="63"/>
      <c r="G90" s="117">
        <v>419711</v>
      </c>
      <c r="H90" s="70">
        <v>419711</v>
      </c>
    </row>
    <row r="91" spans="1:8" ht="206.25" customHeight="1">
      <c r="A91" s="105" t="s">
        <v>106</v>
      </c>
      <c r="B91" s="65" t="s">
        <v>129</v>
      </c>
      <c r="C91" s="63" t="s">
        <v>232</v>
      </c>
      <c r="D91" s="63" t="s">
        <v>131</v>
      </c>
      <c r="E91" s="63" t="s">
        <v>242</v>
      </c>
      <c r="F91" s="63" t="s">
        <v>243</v>
      </c>
      <c r="G91" s="117">
        <v>419711</v>
      </c>
      <c r="H91" s="70">
        <v>419711</v>
      </c>
    </row>
    <row r="92" spans="1:8" ht="409.5" customHeight="1">
      <c r="A92" s="90" t="s">
        <v>244</v>
      </c>
      <c r="B92" s="65" t="s">
        <v>129</v>
      </c>
      <c r="C92" s="65" t="s">
        <v>169</v>
      </c>
      <c r="D92" s="65"/>
      <c r="E92" s="65"/>
      <c r="F92" s="65"/>
      <c r="G92" s="116">
        <f>G93</f>
        <v>814227.82</v>
      </c>
      <c r="H92" s="73">
        <f>H93</f>
        <v>814227.82</v>
      </c>
    </row>
    <row r="93" spans="1:8" ht="56.25">
      <c r="A93" s="90" t="s">
        <v>13</v>
      </c>
      <c r="B93" s="65" t="s">
        <v>129</v>
      </c>
      <c r="C93" s="65" t="s">
        <v>169</v>
      </c>
      <c r="D93" s="65" t="s">
        <v>218</v>
      </c>
      <c r="E93" s="65"/>
      <c r="F93" s="65"/>
      <c r="G93" s="116">
        <f>G94</f>
        <v>814227.82</v>
      </c>
      <c r="H93" s="73">
        <f>H94</f>
        <v>814227.82</v>
      </c>
    </row>
    <row r="94" spans="1:8" ht="112.5" customHeight="1">
      <c r="A94" s="90" t="s">
        <v>68</v>
      </c>
      <c r="B94" s="65" t="s">
        <v>129</v>
      </c>
      <c r="C94" s="65" t="s">
        <v>169</v>
      </c>
      <c r="D94" s="65" t="s">
        <v>218</v>
      </c>
      <c r="E94" s="65" t="s">
        <v>245</v>
      </c>
      <c r="F94" s="65"/>
      <c r="G94" s="116">
        <f>G95</f>
        <v>814227.82</v>
      </c>
      <c r="H94" s="73">
        <f>H95</f>
        <v>814227.82</v>
      </c>
    </row>
    <row r="95" spans="1:8" ht="225" customHeight="1">
      <c r="A95" s="74" t="s">
        <v>70</v>
      </c>
      <c r="B95" s="63" t="s">
        <v>129</v>
      </c>
      <c r="C95" s="63" t="s">
        <v>169</v>
      </c>
      <c r="D95" s="63" t="s">
        <v>218</v>
      </c>
      <c r="E95" s="63" t="s">
        <v>245</v>
      </c>
      <c r="F95" s="63"/>
      <c r="G95" s="117">
        <f>G96+G102</f>
        <v>814227.82</v>
      </c>
      <c r="H95" s="70">
        <f>H96+H102</f>
        <v>814227.82</v>
      </c>
    </row>
    <row r="96" spans="1:8" ht="206.25" customHeight="1">
      <c r="A96" s="74" t="s">
        <v>137</v>
      </c>
      <c r="B96" s="63" t="s">
        <v>129</v>
      </c>
      <c r="C96" s="63" t="s">
        <v>169</v>
      </c>
      <c r="D96" s="63" t="s">
        <v>218</v>
      </c>
      <c r="E96" s="63" t="s">
        <v>245</v>
      </c>
      <c r="F96" s="63"/>
      <c r="G96" s="117">
        <f>G97</f>
        <v>752847.82</v>
      </c>
      <c r="H96" s="70">
        <f>H97</f>
        <v>752847.82</v>
      </c>
    </row>
    <row r="97" spans="1:8" ht="225" customHeight="1">
      <c r="A97" s="74" t="s">
        <v>149</v>
      </c>
      <c r="B97" s="63" t="s">
        <v>129</v>
      </c>
      <c r="C97" s="63" t="s">
        <v>169</v>
      </c>
      <c r="D97" s="63" t="s">
        <v>218</v>
      </c>
      <c r="E97" s="63" t="s">
        <v>245</v>
      </c>
      <c r="F97" s="63" t="s">
        <v>139</v>
      </c>
      <c r="G97" s="117">
        <f>G98+G99+G100+G101</f>
        <v>752847.82</v>
      </c>
      <c r="H97" s="70">
        <f>H98+H99+H100+H101</f>
        <v>752847.82</v>
      </c>
    </row>
    <row r="98" spans="1:8" ht="262.5" customHeight="1">
      <c r="A98" s="71" t="s">
        <v>186</v>
      </c>
      <c r="B98" s="63" t="s">
        <v>129</v>
      </c>
      <c r="C98" s="63" t="s">
        <v>169</v>
      </c>
      <c r="D98" s="63" t="s">
        <v>218</v>
      </c>
      <c r="E98" s="63" t="s">
        <v>246</v>
      </c>
      <c r="F98" s="63" t="s">
        <v>142</v>
      </c>
      <c r="G98" s="124">
        <v>223186.3</v>
      </c>
      <c r="H98" s="125">
        <v>223186.3</v>
      </c>
    </row>
    <row r="99" spans="1:8" ht="409.5" customHeight="1">
      <c r="A99" s="71" t="s">
        <v>143</v>
      </c>
      <c r="B99" s="63" t="s">
        <v>129</v>
      </c>
      <c r="C99" s="63" t="s">
        <v>169</v>
      </c>
      <c r="D99" s="63" t="s">
        <v>218</v>
      </c>
      <c r="E99" s="63" t="s">
        <v>246</v>
      </c>
      <c r="F99" s="63" t="s">
        <v>144</v>
      </c>
      <c r="G99" s="124">
        <v>37236.93</v>
      </c>
      <c r="H99" s="125">
        <v>37236.93</v>
      </c>
    </row>
    <row r="100" spans="1:8" ht="225" customHeight="1">
      <c r="A100" s="71" t="s">
        <v>186</v>
      </c>
      <c r="B100" s="63" t="s">
        <v>129</v>
      </c>
      <c r="C100" s="63" t="s">
        <v>169</v>
      </c>
      <c r="D100" s="63" t="s">
        <v>218</v>
      </c>
      <c r="E100" s="63" t="s">
        <v>247</v>
      </c>
      <c r="F100" s="63" t="s">
        <v>142</v>
      </c>
      <c r="G100" s="124">
        <v>355490.69</v>
      </c>
      <c r="H100" s="125">
        <v>355490.69</v>
      </c>
    </row>
    <row r="101" spans="1:8" ht="409.5" customHeight="1">
      <c r="A101" s="71" t="s">
        <v>143</v>
      </c>
      <c r="B101" s="63" t="s">
        <v>129</v>
      </c>
      <c r="C101" s="63" t="s">
        <v>169</v>
      </c>
      <c r="D101" s="63" t="s">
        <v>218</v>
      </c>
      <c r="E101" s="63" t="s">
        <v>247</v>
      </c>
      <c r="F101" s="63" t="s">
        <v>144</v>
      </c>
      <c r="G101" s="124">
        <v>136933.9</v>
      </c>
      <c r="H101" s="125">
        <v>136933.9</v>
      </c>
    </row>
    <row r="102" spans="1:8" ht="225" customHeight="1">
      <c r="A102" s="74" t="s">
        <v>187</v>
      </c>
      <c r="B102" s="63" t="s">
        <v>129</v>
      </c>
      <c r="C102" s="63" t="s">
        <v>169</v>
      </c>
      <c r="D102" s="63" t="s">
        <v>218</v>
      </c>
      <c r="E102" s="63" t="s">
        <v>248</v>
      </c>
      <c r="F102" s="63" t="s">
        <v>179</v>
      </c>
      <c r="G102" s="117">
        <v>61380</v>
      </c>
      <c r="H102" s="70">
        <v>61380</v>
      </c>
    </row>
    <row r="103" spans="1:8" ht="409.5" customHeight="1">
      <c r="A103" s="85" t="s">
        <v>249</v>
      </c>
      <c r="B103" s="65"/>
      <c r="C103" s="65" t="s">
        <v>250</v>
      </c>
      <c r="D103" s="65" t="s">
        <v>250</v>
      </c>
      <c r="E103" s="65" t="s">
        <v>251</v>
      </c>
      <c r="F103" s="65" t="s">
        <v>252</v>
      </c>
      <c r="G103" s="116"/>
      <c r="H103" s="73"/>
    </row>
    <row r="104" spans="1:8" ht="356.25" customHeight="1">
      <c r="A104" s="106" t="s">
        <v>0</v>
      </c>
      <c r="B104" s="106"/>
      <c r="C104" s="106"/>
      <c r="D104" s="106"/>
      <c r="E104" s="106"/>
      <c r="F104" s="106"/>
      <c r="G104" s="126">
        <f>G48+G54+G69+G80+G92+G8+G40+G103</f>
        <v>6843986.13</v>
      </c>
      <c r="H104" s="99">
        <f>H48+H54+H69+H80+H92+H8+H40+H103</f>
        <v>6840986.13</v>
      </c>
    </row>
    <row r="105" spans="1:7" ht="56.25">
      <c r="A105" s="85" t="s">
        <v>249</v>
      </c>
      <c r="B105" s="65"/>
      <c r="C105" s="65" t="s">
        <v>250</v>
      </c>
      <c r="D105" s="65" t="s">
        <v>250</v>
      </c>
      <c r="E105" s="65" t="s">
        <v>251</v>
      </c>
      <c r="F105" s="65" t="s">
        <v>252</v>
      </c>
      <c r="G105" s="66"/>
    </row>
    <row r="106" spans="1:7" ht="18.75">
      <c r="A106" s="106" t="s">
        <v>0</v>
      </c>
      <c r="B106" s="106"/>
      <c r="C106" s="106"/>
      <c r="D106" s="106"/>
      <c r="E106" s="106"/>
      <c r="F106" s="106"/>
      <c r="G106" s="107">
        <f>G50+G56+G71+G82+G94+G10+G42+G105</f>
        <v>2104835.8</v>
      </c>
    </row>
  </sheetData>
  <sheetProtection/>
  <mergeCells count="4">
    <mergeCell ref="A106:F106"/>
    <mergeCell ref="D1:H1"/>
    <mergeCell ref="A3:G3"/>
    <mergeCell ref="A104:F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2023-03-31T13:04:30Z</cp:lastPrinted>
  <dcterms:created xsi:type="dcterms:W3CDTF">2005-10-31T07:03:47Z</dcterms:created>
  <dcterms:modified xsi:type="dcterms:W3CDTF">2023-05-30T03:30:47Z</dcterms:modified>
  <cp:category/>
  <cp:version/>
  <cp:contentType/>
  <cp:contentStatus/>
</cp:coreProperties>
</file>